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BCB0\share\長崎森林・山村協対策議会\令和3年度\協議会内部\8.様式集\団体　申請\採択申請提出書類　活動団体⇒協議会\"/>
    </mc:Choice>
  </mc:AlternateContent>
  <bookViews>
    <workbookView xWindow="-120" yWindow="-120" windowWidth="20730" windowHeight="11160" tabRatio="822"/>
  </bookViews>
  <sheets>
    <sheet name="変更後ロック" sheetId="14" r:id="rId1"/>
  </sheets>
  <definedNames>
    <definedName name="_xlnm.Print_Area" localSheetId="0">変更後ロック!$A$1:$O$82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4" l="1"/>
  <c r="L25" i="14"/>
  <c r="J25" i="14" s="1"/>
  <c r="L26" i="14"/>
  <c r="H25" i="14"/>
  <c r="U24" i="14"/>
  <c r="V24" i="14"/>
  <c r="W24" i="14"/>
  <c r="Y24" i="14"/>
  <c r="Z24" i="14"/>
  <c r="X24" i="14"/>
  <c r="L29" i="14"/>
  <c r="J29" i="14" s="1"/>
  <c r="L28" i="14"/>
  <c r="L27" i="14"/>
  <c r="H32" i="14"/>
  <c r="H31" i="14"/>
  <c r="H29" i="14"/>
  <c r="N25" i="14" l="1"/>
  <c r="H26" i="14"/>
  <c r="H27" i="14"/>
  <c r="H28" i="14"/>
  <c r="Q26" i="14"/>
  <c r="Q27" i="14"/>
  <c r="Q28" i="14"/>
  <c r="Q29" i="14"/>
  <c r="Q25" i="14"/>
  <c r="H24" i="14" l="1"/>
  <c r="L24" i="14" s="1"/>
  <c r="L30" i="14" s="1"/>
  <c r="L34" i="14" l="1"/>
  <c r="N33" i="14" l="1"/>
  <c r="N32" i="14"/>
  <c r="N31" i="14"/>
  <c r="J28" i="14"/>
  <c r="J24" i="14"/>
  <c r="N24" i="14" s="1"/>
  <c r="C43" i="14" s="1"/>
  <c r="I43" i="14"/>
  <c r="J27" i="14"/>
  <c r="J26" i="14"/>
  <c r="J30" i="14" l="1"/>
  <c r="J34" i="14" s="1"/>
  <c r="N28" i="14"/>
  <c r="N29" i="14"/>
  <c r="N27" i="14"/>
  <c r="N26" i="14"/>
  <c r="H30" i="14"/>
  <c r="H34" i="14" s="1"/>
  <c r="F43" i="14" l="1"/>
  <c r="M43" i="14" s="1"/>
  <c r="N30" i="14"/>
  <c r="N34" i="14" s="1"/>
</calcChain>
</file>

<file path=xl/sharedStrings.xml><?xml version="1.0" encoding="utf-8"?>
<sst xmlns="http://schemas.openxmlformats.org/spreadsheetml/2006/main" count="101" uniqueCount="95">
  <si>
    <t>記</t>
  </si>
  <si>
    <t>２．協定の対象となる森林の位置</t>
  </si>
  <si>
    <t>４．森林・山村多面的機能発揮対策交付金</t>
  </si>
  <si>
    <t>取組メニュー</t>
  </si>
  <si>
    <t>森林面積等</t>
  </si>
  <si>
    <t>計</t>
  </si>
  <si>
    <t>活動推進費</t>
  </si>
  <si>
    <t>森林資源利用タイプ</t>
  </si>
  <si>
    <t>森林機能強化タイプ</t>
  </si>
  <si>
    <t>小　計</t>
  </si>
  <si>
    <t>資機材・施設の整備等</t>
  </si>
  <si>
    <t>1/2以内</t>
  </si>
  <si>
    <t>-</t>
  </si>
  <si>
    <t>1/3以内</t>
  </si>
  <si>
    <t>間伐等（除伐、枝打ちを含む。）の実施面積</t>
  </si>
  <si>
    <t>６．月別スケジュール</t>
  </si>
  <si>
    <t>取組内容</t>
  </si>
  <si>
    <t>４月</t>
  </si>
  <si>
    <t>５月</t>
  </si>
  <si>
    <t>６月</t>
  </si>
  <si>
    <t>７月</t>
  </si>
  <si>
    <t>８月</t>
  </si>
  <si>
    <t>９月</t>
  </si>
  <si>
    <t>１月</t>
  </si>
  <si>
    <t>２月</t>
  </si>
  <si>
    <t>３月</t>
  </si>
  <si>
    <t>１．活動推進費</t>
  </si>
  <si>
    <t>２．実践活動</t>
  </si>
  <si>
    <t>A-1 地域環境保全タイプ（里山林保全）</t>
  </si>
  <si>
    <t>B 森林資源利用タイプ</t>
  </si>
  <si>
    <t>講習の名称</t>
  </si>
  <si>
    <t>講習の内容</t>
  </si>
  <si>
    <t>実施月</t>
  </si>
  <si>
    <t>月</t>
  </si>
  <si>
    <t>＜施行注意＞</t>
  </si>
  <si>
    <t>（様式第12号）</t>
    <phoneticPr fontId="3"/>
  </si>
  <si>
    <t>長崎森林・山村対策協議会</t>
    <rPh sb="0" eb="2">
      <t>ナガサキ</t>
    </rPh>
    <rPh sb="2" eb="4">
      <t>シンリン</t>
    </rPh>
    <rPh sb="5" eb="7">
      <t>サンソン</t>
    </rPh>
    <rPh sb="7" eb="9">
      <t>タイサク</t>
    </rPh>
    <rPh sb="9" eb="12">
      <t>キョウギカイ</t>
    </rPh>
    <phoneticPr fontId="3"/>
  </si>
  <si>
    <t xml:space="preserve"> </t>
    <phoneticPr fontId="3"/>
  </si>
  <si>
    <t>年度　森林・山村多面的機能発揮対策交付金に係る採択申請書</t>
    <phoneticPr fontId="3"/>
  </si>
  <si>
    <t>　森林・山村多面的機能発揮対策実施要領（平成25年５月16日25林整森第74号林野庁長官通知）別紙３の第５の４（１）に基づき、下記のとおり森林・山村多面的機能発揮対策交付金の採択を申請する。</t>
    <phoneticPr fontId="3"/>
  </si>
  <si>
    <t>１．活動組織名</t>
    <phoneticPr fontId="3"/>
  </si>
  <si>
    <t>事務担当者名</t>
    <rPh sb="0" eb="2">
      <t>ジム</t>
    </rPh>
    <rPh sb="2" eb="5">
      <t>タントウシャ</t>
    </rPh>
    <rPh sb="5" eb="6">
      <t>メイ</t>
    </rPh>
    <phoneticPr fontId="3"/>
  </si>
  <si>
    <t>電話番号</t>
    <rPh sb="0" eb="4">
      <t>デンワバンゴウ</t>
    </rPh>
    <phoneticPr fontId="3"/>
  </si>
  <si>
    <t>（携帯）</t>
    <rPh sb="1" eb="3">
      <t>ケイタイ</t>
    </rPh>
    <phoneticPr fontId="3"/>
  </si>
  <si>
    <t>（自宅）</t>
    <rPh sb="1" eb="3">
      <t>ジタク</t>
    </rPh>
    <phoneticPr fontId="3"/>
  </si>
  <si>
    <t>国
交付金額</t>
    <rPh sb="0" eb="1">
      <t>クニ</t>
    </rPh>
    <phoneticPr fontId="3"/>
  </si>
  <si>
    <t>初年度のみ</t>
    <phoneticPr fontId="3"/>
  </si>
  <si>
    <t>地域環境保全タイプ
（里山林保全）</t>
    <phoneticPr fontId="3"/>
  </si>
  <si>
    <t>関係人口創出・維持タイプ</t>
    <rPh sb="0" eb="2">
      <t>カンケイ</t>
    </rPh>
    <rPh sb="2" eb="4">
      <t>ジンコウ</t>
    </rPh>
    <rPh sb="4" eb="6">
      <t>ソウシュツ</t>
    </rPh>
    <rPh sb="7" eb="9">
      <t>イジ</t>
    </rPh>
    <phoneticPr fontId="3"/>
  </si>
  <si>
    <t>-</t>
    <phoneticPr fontId="3"/>
  </si>
  <si>
    <t>資機材・施設の整備等
（林内作業車・薪割り機・薪ストーブ・炭焼き小屋）</t>
    <rPh sb="12" eb="13">
      <t>ハヤシ</t>
    </rPh>
    <rPh sb="13" eb="14">
      <t>ナイ</t>
    </rPh>
    <rPh sb="14" eb="16">
      <t>サギョウ</t>
    </rPh>
    <rPh sb="16" eb="17">
      <t>クルマ</t>
    </rPh>
    <rPh sb="18" eb="19">
      <t>マキ</t>
    </rPh>
    <rPh sb="19" eb="20">
      <t>ワ</t>
    </rPh>
    <rPh sb="21" eb="22">
      <t>キ</t>
    </rPh>
    <rPh sb="23" eb="24">
      <t>マキ</t>
    </rPh>
    <rPh sb="29" eb="31">
      <t>スミヤ</t>
    </rPh>
    <rPh sb="32" eb="34">
      <t>ゴヤ</t>
    </rPh>
    <phoneticPr fontId="3"/>
  </si>
  <si>
    <t>資機材・施設の整備等
（関係人口創出・維持タイプで使用する移動式簡易トイレ賃借料）</t>
    <rPh sb="12" eb="14">
      <t>カンケイ</t>
    </rPh>
    <rPh sb="14" eb="16">
      <t>ジンコウ</t>
    </rPh>
    <rPh sb="16" eb="18">
      <t>ソウシュツ</t>
    </rPh>
    <rPh sb="19" eb="21">
      <t>イジ</t>
    </rPh>
    <rPh sb="25" eb="27">
      <t>シヨウ</t>
    </rPh>
    <rPh sb="29" eb="31">
      <t>イドウ</t>
    </rPh>
    <rPh sb="31" eb="32">
      <t>シキ</t>
    </rPh>
    <rPh sb="32" eb="34">
      <t>カンイ</t>
    </rPh>
    <rPh sb="37" eb="39">
      <t>チンシャク</t>
    </rPh>
    <rPh sb="39" eb="40">
      <t>リョウ</t>
    </rPh>
    <phoneticPr fontId="3"/>
  </si>
  <si>
    <t>賃借料の
1/3以内</t>
    <rPh sb="0" eb="3">
      <t>チンシャクリョウ</t>
    </rPh>
    <phoneticPr fontId="3"/>
  </si>
  <si>
    <t>当該年度に長期にわたり手入れをしていなかったと考えられる里山林を整備する面積</t>
    <phoneticPr fontId="3"/>
  </si>
  <si>
    <t>（注1）面積は0.1ha、延長はm単位で記入。</t>
    <rPh sb="13" eb="15">
      <t>エンチョウ</t>
    </rPh>
    <phoneticPr fontId="3"/>
  </si>
  <si>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rPh sb="30" eb="32">
      <t>サトヤマ</t>
    </rPh>
    <rPh sb="58" eb="60">
      <t>サトヤマ</t>
    </rPh>
    <rPh sb="93" eb="95">
      <t>サトヤマ</t>
    </rPh>
    <phoneticPr fontId="3"/>
  </si>
  <si>
    <t>（注３）都道府県の支援額、市町村の支援額及び計については、申請時に都道府県や市町村から予定額を聞いている場合等に記載すること。</t>
    <rPh sb="4" eb="8">
      <t>トドウフケン</t>
    </rPh>
    <rPh sb="9" eb="11">
      <t>シエン</t>
    </rPh>
    <rPh sb="11" eb="12">
      <t>ガク</t>
    </rPh>
    <rPh sb="17" eb="20">
      <t>シエンガク</t>
    </rPh>
    <rPh sb="20" eb="21">
      <t>オヨ</t>
    </rPh>
    <rPh sb="22" eb="23">
      <t>ケイ</t>
    </rPh>
    <rPh sb="29" eb="32">
      <t>シンセイジ</t>
    </rPh>
    <rPh sb="33" eb="37">
      <t>トドウフケン</t>
    </rPh>
    <rPh sb="38" eb="41">
      <t>シチョウソン</t>
    </rPh>
    <rPh sb="43" eb="46">
      <t>ヨテイガク</t>
    </rPh>
    <rPh sb="47" eb="48">
      <t>キ</t>
    </rPh>
    <rPh sb="52" eb="54">
      <t>バアイ</t>
    </rPh>
    <rPh sb="54" eb="55">
      <t>トウ</t>
    </rPh>
    <rPh sb="56" eb="58">
      <t>キサイ</t>
    </rPh>
    <phoneticPr fontId="3"/>
  </si>
  <si>
    <t>（注４）地域環境保全タイプ及び森林資源利用タイプの交付単価は、活動計画の経過年度によって異なるので留意すること。</t>
    <rPh sb="4" eb="6">
      <t>チイキ</t>
    </rPh>
    <rPh sb="6" eb="8">
      <t>カンキョウ</t>
    </rPh>
    <rPh sb="8" eb="10">
      <t>ホゼン</t>
    </rPh>
    <rPh sb="13" eb="14">
      <t>オヨ</t>
    </rPh>
    <rPh sb="15" eb="17">
      <t>シンリン</t>
    </rPh>
    <rPh sb="17" eb="19">
      <t>シゲン</t>
    </rPh>
    <rPh sb="19" eb="21">
      <t>リヨウ</t>
    </rPh>
    <rPh sb="25" eb="27">
      <t>コウフ</t>
    </rPh>
    <rPh sb="27" eb="29">
      <t>タンカ</t>
    </rPh>
    <rPh sb="31" eb="33">
      <t>カツドウ</t>
    </rPh>
    <rPh sb="33" eb="35">
      <t>ケイカク</t>
    </rPh>
    <rPh sb="36" eb="38">
      <t>ケイカ</t>
    </rPh>
    <rPh sb="38" eb="40">
      <t>ネンド</t>
    </rPh>
    <rPh sb="44" eb="45">
      <t>コト</t>
    </rPh>
    <rPh sb="49" eb="51">
      <t>リュウイ</t>
    </rPh>
    <phoneticPr fontId="3"/>
  </si>
  <si>
    <t>５．事業費（活動推進費＋各タイプ計＋資機材・施設の整備（購入額））</t>
    <rPh sb="6" eb="8">
      <t>カツドウ</t>
    </rPh>
    <rPh sb="8" eb="10">
      <t>スイシン</t>
    </rPh>
    <rPh sb="10" eb="11">
      <t>ヒ</t>
    </rPh>
    <rPh sb="12" eb="13">
      <t>カク</t>
    </rPh>
    <rPh sb="16" eb="17">
      <t>ケイ</t>
    </rPh>
    <rPh sb="18" eb="21">
      <t>シキザイ</t>
    </rPh>
    <rPh sb="28" eb="30">
      <t>コウニュウ</t>
    </rPh>
    <rPh sb="30" eb="31">
      <t>ガク</t>
    </rPh>
    <phoneticPr fontId="3"/>
  </si>
  <si>
    <t>活動推進費</t>
    <phoneticPr fontId="3"/>
  </si>
  <si>
    <t>各タイプ計</t>
    <phoneticPr fontId="3"/>
  </si>
  <si>
    <t>資機材・施設の整備</t>
    <rPh sb="0" eb="3">
      <t>シキザイ</t>
    </rPh>
    <phoneticPr fontId="3"/>
  </si>
  <si>
    <t>＋</t>
    <phoneticPr fontId="3"/>
  </si>
  <si>
    <t>＝</t>
    <phoneticPr fontId="3"/>
  </si>
  <si>
    <t>A-2 地域環境保全タイプ（侵入竹除去、竹林整備）</t>
    <rPh sb="14" eb="17">
      <t>シンニュウタケ</t>
    </rPh>
    <rPh sb="17" eb="19">
      <t>ジョキョ</t>
    </rPh>
    <rPh sb="20" eb="24">
      <t>チクリンセイビ</t>
    </rPh>
    <phoneticPr fontId="3"/>
  </si>
  <si>
    <t>C 森林機能強化タイプ</t>
    <phoneticPr fontId="3"/>
  </si>
  <si>
    <t>D 関係人口創出・維持タイプ</t>
    <rPh sb="2" eb="4">
      <t>カンケイ</t>
    </rPh>
    <rPh sb="4" eb="6">
      <t>ジンコウ</t>
    </rPh>
    <rPh sb="6" eb="8">
      <t>ソウシュツ</t>
    </rPh>
    <rPh sb="9" eb="11">
      <t>イジ</t>
    </rPh>
    <phoneticPr fontId="3"/>
  </si>
  <si>
    <t>３．資機材・施設の整備等</t>
    <rPh sb="11" eb="12">
      <t>ナド</t>
    </rPh>
    <phoneticPr fontId="3"/>
  </si>
  <si>
    <t>７．安全講習等の名称及び内容</t>
    <phoneticPr fontId="3"/>
  </si>
  <si>
    <t>（注）安全講習等は、対象森林内で実施するものを記載すること。</t>
    <rPh sb="3" eb="5">
      <t>アンゼン</t>
    </rPh>
    <rPh sb="5" eb="7">
      <t>コウシュウ</t>
    </rPh>
    <rPh sb="7" eb="8">
      <t>トウ</t>
    </rPh>
    <rPh sb="10" eb="12">
      <t>タイショウ</t>
    </rPh>
    <rPh sb="12" eb="14">
      <t>シンリン</t>
    </rPh>
    <rPh sb="14" eb="15">
      <t>ナイ</t>
    </rPh>
    <rPh sb="16" eb="18">
      <t>ジッシ</t>
    </rPh>
    <phoneticPr fontId="3"/>
  </si>
  <si>
    <t>８．関係人口創出・維持タイプの相手先及び活動内容</t>
    <rPh sb="2" eb="4">
      <t>カンケイ</t>
    </rPh>
    <rPh sb="4" eb="6">
      <t>ジンコウ</t>
    </rPh>
    <rPh sb="6" eb="8">
      <t>ソウシュツ</t>
    </rPh>
    <rPh sb="9" eb="11">
      <t>イジ</t>
    </rPh>
    <rPh sb="15" eb="17">
      <t>アイテ</t>
    </rPh>
    <rPh sb="17" eb="18">
      <t>サキ</t>
    </rPh>
    <rPh sb="18" eb="19">
      <t>オヨ</t>
    </rPh>
    <rPh sb="20" eb="22">
      <t>カツドウ</t>
    </rPh>
    <rPh sb="22" eb="24">
      <t>ナイヨウ</t>
    </rPh>
    <phoneticPr fontId="3"/>
  </si>
  <si>
    <t>【地域外関係者の相手先名】</t>
    <rPh sb="1" eb="3">
      <t>チイキ</t>
    </rPh>
    <rPh sb="3" eb="4">
      <t>ガイ</t>
    </rPh>
    <rPh sb="4" eb="7">
      <t>カンケイシャ</t>
    </rPh>
    <rPh sb="8" eb="10">
      <t>アイテ</t>
    </rPh>
    <rPh sb="10" eb="11">
      <t>サキ</t>
    </rPh>
    <rPh sb="11" eb="12">
      <t>メイ</t>
    </rPh>
    <phoneticPr fontId="3"/>
  </si>
  <si>
    <t>【活動内容】</t>
    <rPh sb="1" eb="3">
      <t>カツドウ</t>
    </rPh>
    <rPh sb="3" eb="5">
      <t>ナイヨウ</t>
    </rPh>
    <phoneticPr fontId="3"/>
  </si>
  <si>
    <t>注：地域外関係者との現地確認や活動内容の調整を必ず行うこと。(助成対象は１０名以上）</t>
    <rPh sb="0" eb="1">
      <t>チュウ</t>
    </rPh>
    <rPh sb="2" eb="5">
      <t>チイキガイ</t>
    </rPh>
    <rPh sb="5" eb="8">
      <t>カンケイシャ</t>
    </rPh>
    <rPh sb="10" eb="12">
      <t>ゲンチ</t>
    </rPh>
    <rPh sb="12" eb="14">
      <t>カクニン</t>
    </rPh>
    <rPh sb="15" eb="17">
      <t>カツドウ</t>
    </rPh>
    <rPh sb="17" eb="19">
      <t>ナイヨウ</t>
    </rPh>
    <rPh sb="20" eb="22">
      <t>チョウセイ</t>
    </rPh>
    <rPh sb="23" eb="24">
      <t>カナラ</t>
    </rPh>
    <rPh sb="25" eb="26">
      <t>オコナ</t>
    </rPh>
    <rPh sb="31" eb="33">
      <t>ジョセイ</t>
    </rPh>
    <rPh sb="33" eb="35">
      <t>タイショウ</t>
    </rPh>
    <rPh sb="38" eb="39">
      <t>メイ</t>
    </rPh>
    <rPh sb="39" eb="41">
      <t>イジョウ</t>
    </rPh>
    <phoneticPr fontId="3"/>
  </si>
  <si>
    <t>　作業安全のための規範（個別規範：林業）事業者向けチェックシート、活動計画書、協定及び活動組織の運営に関する規約等を添付するものとする。</t>
    <rPh sb="1" eb="3">
      <t>サギョウ</t>
    </rPh>
    <rPh sb="3" eb="5">
      <t>アンゼン</t>
    </rPh>
    <rPh sb="9" eb="11">
      <t>キハン</t>
    </rPh>
    <rPh sb="12" eb="14">
      <t>コベツ</t>
    </rPh>
    <rPh sb="14" eb="16">
      <t>キハン</t>
    </rPh>
    <rPh sb="17" eb="19">
      <t>リンギョウ</t>
    </rPh>
    <rPh sb="20" eb="23">
      <t>ジギョウシャ</t>
    </rPh>
    <rPh sb="23" eb="24">
      <t>ム</t>
    </rPh>
    <phoneticPr fontId="3"/>
  </si>
  <si>
    <t>３．担当者名・電話番号（連絡がとれる担当者及び電話番号を記載）</t>
    <phoneticPr fontId="3"/>
  </si>
  <si>
    <t>地域環境保全タイプ
（侵入竹除去・竹林整備）</t>
    <rPh sb="11" eb="14">
      <t>シンニュウタケ</t>
    </rPh>
    <rPh sb="14" eb="16">
      <t>ジョキョ</t>
    </rPh>
    <rPh sb="17" eb="21">
      <t>チクリンセイビ</t>
    </rPh>
    <phoneticPr fontId="3"/>
  </si>
  <si>
    <t>10月</t>
  </si>
  <si>
    <t>11月</t>
  </si>
  <si>
    <t>12月</t>
  </si>
  <si>
    <t>　会長　永田　明広　　殿</t>
    <rPh sb="4" eb="6">
      <t>ナガタ</t>
    </rPh>
    <rPh sb="7" eb="8">
      <t>メイ</t>
    </rPh>
    <rPh sb="8" eb="9">
      <t>ヒロシ</t>
    </rPh>
    <phoneticPr fontId="3"/>
  </si>
  <si>
    <t>活動組織名：</t>
    <phoneticPr fontId="3"/>
  </si>
  <si>
    <t>代表者名：</t>
    <phoneticPr fontId="3"/>
  </si>
  <si>
    <t>活動年数：</t>
    <rPh sb="0" eb="4">
      <t>カツドウネンスウ</t>
    </rPh>
    <phoneticPr fontId="3"/>
  </si>
  <si>
    <t>年目</t>
    <rPh sb="0" eb="2">
      <t>ネンメ</t>
    </rPh>
    <phoneticPr fontId="3"/>
  </si>
  <si>
    <t>日</t>
    <rPh sb="0" eb="1">
      <t>ニチ</t>
    </rPh>
    <phoneticPr fontId="3"/>
  </si>
  <si>
    <t>月</t>
    <rPh sb="0" eb="1">
      <t>ガツ</t>
    </rPh>
    <phoneticPr fontId="3"/>
  </si>
  <si>
    <t>年</t>
    <rPh sb="0" eb="1">
      <t>ネン</t>
    </rPh>
    <phoneticPr fontId="3"/>
  </si>
  <si>
    <t>令和</t>
    <rPh sb="0" eb="2">
      <t>レイワ</t>
    </rPh>
    <phoneticPr fontId="3"/>
  </si>
  <si>
    <t>交付金　合計</t>
    <rPh sb="0" eb="3">
      <t>コウフキン</t>
    </rPh>
    <rPh sb="4" eb="6">
      <t>ゴウケイ</t>
    </rPh>
    <phoneticPr fontId="3"/>
  </si>
  <si>
    <t>国のみの
交付単価等</t>
    <rPh sb="0" eb="1">
      <t>クニ</t>
    </rPh>
    <phoneticPr fontId="3"/>
  </si>
  <si>
    <t xml:space="preserve">
里山林・森林資源初年度120,000円
2年目115,000円
3年目110,000円
竹林
初年度285,000円
2年目265,000円
3年目245,000円
</t>
    <rPh sb="1" eb="4">
      <t>サトヤマリン</t>
    </rPh>
    <rPh sb="5" eb="9">
      <t>シンリンシゲン</t>
    </rPh>
    <rPh sb="9" eb="12">
      <t>ショネンド</t>
    </rPh>
    <rPh sb="19" eb="20">
      <t>エン</t>
    </rPh>
    <rPh sb="22" eb="24">
      <t>ネンメ</t>
    </rPh>
    <rPh sb="31" eb="32">
      <t>エン</t>
    </rPh>
    <rPh sb="34" eb="36">
      <t>ネンメ</t>
    </rPh>
    <rPh sb="43" eb="44">
      <t>エン</t>
    </rPh>
    <rPh sb="45" eb="47">
      <t>チクリン</t>
    </rPh>
    <phoneticPr fontId="3"/>
  </si>
  <si>
    <t>県 支援額
（国の1/6額）</t>
    <rPh sb="0" eb="1">
      <t>ケン</t>
    </rPh>
    <rPh sb="2" eb="4">
      <t>シエン</t>
    </rPh>
    <rPh sb="4" eb="5">
      <t>ガク</t>
    </rPh>
    <rPh sb="7" eb="8">
      <t>クニ</t>
    </rPh>
    <rPh sb="12" eb="13">
      <t>ガク</t>
    </rPh>
    <phoneticPr fontId="3"/>
  </si>
  <si>
    <t>市町 支援額
(国の1/6額)</t>
    <rPh sb="3" eb="6">
      <t>シエンガク</t>
    </rPh>
    <rPh sb="8" eb="9">
      <t>クニ</t>
    </rPh>
    <rPh sb="13" eb="14">
      <t>ガク</t>
    </rPh>
    <phoneticPr fontId="3"/>
  </si>
  <si>
    <t>※県・市町支援額:国の1/6額 端数切上げ</t>
    <rPh sb="1" eb="2">
      <t>ケン</t>
    </rPh>
    <rPh sb="3" eb="5">
      <t>シマチ</t>
    </rPh>
    <rPh sb="5" eb="8">
      <t>シエンガク</t>
    </rPh>
    <rPh sb="9" eb="10">
      <t>クニ</t>
    </rPh>
    <rPh sb="14" eb="15">
      <t>ガク</t>
    </rPh>
    <rPh sb="16" eb="18">
      <t>ハスウ</t>
    </rPh>
    <rPh sb="18" eb="20">
      <t>キリア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</si>
</sst>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円&quot;"/>
    <numFmt numFmtId="177" formatCode="#,##0&quot; 円/ha&quot;"/>
    <numFmt numFmtId="178" formatCode="#,##0.0&quot; ha&quot;"/>
    <numFmt numFmtId="179" formatCode="#,##0&quot; 円/ｍ&quot;"/>
    <numFmt numFmtId="180" formatCode="#,##0&quot; m&quot;"/>
    <numFmt numFmtId="181" formatCode="#,##0&quot; 円/年&quot;"/>
  </numFmts>
  <fonts count="18" x14ac:knownFonts="1">
    <font>
      <sz val="11"/>
      <color theme="1"/>
      <name val="游ゴシック"/>
      <family val="2"/>
      <charset val="128"/>
      <scheme val="minor"/>
    </font>
    <font>
      <sz val="11"/>
      <color theme="1"/>
      <name val="游ゴシック"/>
      <family val="2"/>
      <charset val="128"/>
      <scheme val="minor"/>
    </font>
    <font>
      <sz val="12"/>
      <name val="ＭＳ 明朝"/>
      <family val="1"/>
      <charset val="128"/>
    </font>
    <font>
      <sz val="6"/>
      <name val="游ゴシック"/>
      <family val="2"/>
      <charset val="128"/>
      <scheme val="minor"/>
    </font>
    <font>
      <sz val="10"/>
      <name val="游ゴシック"/>
      <family val="2"/>
      <charset val="128"/>
      <scheme val="minor"/>
    </font>
    <font>
      <sz val="10"/>
      <name val="游ゴシック"/>
      <family val="3"/>
      <charset val="128"/>
      <scheme val="minor"/>
    </font>
    <font>
      <sz val="9"/>
      <name val="ＭＳ 明朝"/>
      <family val="1"/>
      <charset val="128"/>
    </font>
    <font>
      <sz val="14"/>
      <name val="ＭＳ 明朝"/>
      <family val="1"/>
      <charset val="128"/>
    </font>
    <font>
      <sz val="10"/>
      <name val="ＭＳ 明朝"/>
      <family val="1"/>
      <charset val="128"/>
    </font>
    <font>
      <sz val="8"/>
      <name val="ＭＳ 明朝"/>
      <family val="1"/>
      <charset val="128"/>
    </font>
    <font>
      <sz val="10"/>
      <name val="Century"/>
      <family val="1"/>
    </font>
    <font>
      <sz val="10.5"/>
      <name val="ＭＳ 明朝"/>
      <family val="1"/>
      <charset val="128"/>
    </font>
    <font>
      <sz val="11"/>
      <name val="ＭＳ 明朝"/>
      <family val="1"/>
      <charset val="128"/>
    </font>
    <font>
      <sz val="9"/>
      <name val="游ゴシック"/>
      <family val="2"/>
      <charset val="128"/>
      <scheme val="minor"/>
    </font>
    <font>
      <sz val="9"/>
      <name val="游ゴシック"/>
      <family val="3"/>
      <charset val="128"/>
      <scheme val="minor"/>
    </font>
    <font>
      <sz val="10"/>
      <color theme="0" tint="-0.34998626667073579"/>
      <name val="游ゴシック"/>
      <family val="2"/>
      <charset val="128"/>
      <scheme val="minor"/>
    </font>
    <font>
      <sz val="10"/>
      <color theme="0" tint="-0.34998626667073579"/>
      <name val="游ゴシック"/>
      <family val="3"/>
      <charset val="128"/>
      <scheme val="minor"/>
    </font>
    <font>
      <sz val="10"/>
      <color theme="1"/>
      <name val="游ゴシック"/>
      <family val="2"/>
      <charset val="128"/>
      <scheme val="minor"/>
    </font>
  </fonts>
  <fills count="12">
    <fill>
      <patternFill patternType="none"/>
    </fill>
    <fill>
      <patternFill patternType="gray125"/>
    </fill>
    <fill>
      <patternFill patternType="solid">
        <fgColor rgb="FFFFFF99"/>
        <bgColor indexed="64"/>
      </patternFill>
    </fill>
    <fill>
      <patternFill patternType="solid">
        <fgColor rgb="FFF8FAA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gray125">
        <fgColor theme="0"/>
      </patternFill>
    </fill>
    <fill>
      <patternFill patternType="solid">
        <fgColor indexed="65"/>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38" fontId="4" fillId="0" borderId="0" xfId="1" applyFont="1" applyProtection="1">
      <alignment vertical="center"/>
      <protection locked="0"/>
    </xf>
    <xf numFmtId="38" fontId="5" fillId="0" borderId="0" xfId="1" applyFont="1" applyProtection="1">
      <alignment vertical="center"/>
      <protection locked="0"/>
    </xf>
    <xf numFmtId="0" fontId="2" fillId="0" borderId="0" xfId="0" applyFont="1" applyProtection="1">
      <alignment vertical="center"/>
      <protection locked="0"/>
    </xf>
    <xf numFmtId="38" fontId="6" fillId="0" borderId="0" xfId="1" applyFont="1" applyProtection="1">
      <alignment vertical="center"/>
      <protection locked="0"/>
    </xf>
    <xf numFmtId="38" fontId="7" fillId="0" borderId="0" xfId="1" applyFont="1" applyProtection="1">
      <alignment vertical="center"/>
      <protection locked="0"/>
    </xf>
    <xf numFmtId="38" fontId="5" fillId="0" borderId="0" xfId="1" applyFont="1" applyFill="1" applyProtection="1">
      <alignment vertical="center"/>
      <protection locked="0"/>
    </xf>
    <xf numFmtId="38" fontId="4" fillId="0" borderId="0" xfId="1" applyFont="1" applyFill="1" applyProtection="1">
      <alignment vertical="center"/>
      <protection locked="0"/>
    </xf>
    <xf numFmtId="38" fontId="8" fillId="0" borderId="0" xfId="1" applyFont="1" applyFill="1" applyBorder="1" applyAlignment="1" applyProtection="1">
      <alignment horizontal="center" vertical="center" wrapText="1"/>
      <protection locked="0"/>
    </xf>
    <xf numFmtId="38" fontId="4" fillId="0" borderId="0" xfId="1" applyFont="1" applyAlignment="1" applyProtection="1">
      <alignment vertical="center"/>
      <protection locked="0"/>
    </xf>
    <xf numFmtId="176" fontId="8" fillId="0" borderId="0" xfId="0" applyNumberFormat="1" applyFont="1" applyAlignment="1" applyProtection="1">
      <alignment horizontal="right" vertical="center" wrapText="1"/>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38" fontId="4" fillId="0" borderId="0" xfId="1" applyFont="1" applyFill="1" applyBorder="1" applyProtection="1">
      <alignment vertical="center"/>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38" fontId="5" fillId="0" borderId="0" xfId="1" applyFont="1" applyBorder="1" applyProtection="1">
      <alignment vertical="center"/>
      <protection locked="0"/>
    </xf>
    <xf numFmtId="38" fontId="5" fillId="0" borderId="0" xfId="1" applyFont="1" applyFill="1" applyBorder="1" applyProtection="1">
      <alignment vertical="center"/>
      <protection locked="0"/>
    </xf>
    <xf numFmtId="38" fontId="2" fillId="0" borderId="0" xfId="1" applyFont="1" applyProtection="1">
      <alignment vertical="center"/>
      <protection locked="0"/>
    </xf>
    <xf numFmtId="38" fontId="2" fillId="0" borderId="0" xfId="1" applyFont="1" applyAlignment="1" applyProtection="1">
      <alignment horizontal="center" vertical="center"/>
      <protection locked="0"/>
    </xf>
    <xf numFmtId="38" fontId="2" fillId="0" borderId="8" xfId="1" applyFont="1" applyBorder="1" applyProtection="1">
      <alignment vertical="center"/>
      <protection locked="0"/>
    </xf>
    <xf numFmtId="38" fontId="2" fillId="0" borderId="36" xfId="1" applyFont="1" applyBorder="1" applyProtection="1">
      <alignment vertical="center"/>
      <protection locked="0"/>
    </xf>
    <xf numFmtId="38" fontId="2" fillId="0" borderId="9" xfId="1" applyFont="1" applyBorder="1" applyProtection="1">
      <alignment vertical="center"/>
      <protection locked="0"/>
    </xf>
    <xf numFmtId="38" fontId="2" fillId="0" borderId="0" xfId="1" applyFont="1" applyFill="1" applyProtection="1">
      <alignment vertical="center"/>
      <protection locked="0"/>
    </xf>
    <xf numFmtId="38" fontId="2" fillId="0" borderId="21" xfId="1" applyFont="1" applyFill="1" applyBorder="1" applyProtection="1">
      <alignment vertical="center"/>
      <protection locked="0"/>
    </xf>
    <xf numFmtId="38" fontId="2" fillId="0" borderId="0" xfId="1" applyFont="1" applyFill="1" applyBorder="1" applyProtection="1">
      <alignment vertical="center"/>
      <protection locked="0"/>
    </xf>
    <xf numFmtId="38" fontId="2" fillId="0" borderId="22" xfId="1" applyFont="1" applyFill="1" applyBorder="1" applyProtection="1">
      <alignment vertical="center"/>
      <protection locked="0"/>
    </xf>
    <xf numFmtId="0" fontId="12" fillId="0" borderId="1" xfId="0" applyFont="1" applyBorder="1" applyAlignment="1" applyProtection="1">
      <alignment horizontal="center" vertical="center" wrapText="1"/>
      <protection locked="0"/>
    </xf>
    <xf numFmtId="38" fontId="12" fillId="0" borderId="37" xfId="1" applyFont="1" applyFill="1" applyBorder="1" applyProtection="1">
      <alignment vertical="center"/>
      <protection locked="0"/>
    </xf>
    <xf numFmtId="38" fontId="12" fillId="0" borderId="38" xfId="1" applyFont="1" applyFill="1" applyBorder="1" applyProtection="1">
      <alignment vertical="center"/>
      <protection locked="0"/>
    </xf>
    <xf numFmtId="38" fontId="12" fillId="0" borderId="39" xfId="1" applyFont="1" applyFill="1" applyBorder="1" applyProtection="1">
      <alignment vertical="center"/>
      <protection locked="0"/>
    </xf>
    <xf numFmtId="0" fontId="12" fillId="0" borderId="18" xfId="0" applyFont="1" applyBorder="1" applyAlignment="1" applyProtection="1">
      <alignment vertical="center" wrapText="1"/>
      <protection locked="0"/>
    </xf>
    <xf numFmtId="38" fontId="13" fillId="0" borderId="0" xfId="1"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top" wrapText="1"/>
      <protection locked="0"/>
    </xf>
    <xf numFmtId="0" fontId="14" fillId="0" borderId="0" xfId="0" applyFont="1" applyAlignment="1" applyProtection="1">
      <alignment horizontal="left" vertical="center"/>
      <protection locked="0"/>
    </xf>
    <xf numFmtId="0" fontId="13" fillId="0" borderId="0" xfId="0" applyFont="1" applyAlignment="1" applyProtection="1">
      <alignment horizontal="left" vertical="top" wrapText="1"/>
      <protection locked="0"/>
    </xf>
    <xf numFmtId="0" fontId="2" fillId="0" borderId="0" xfId="0"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176" fontId="8" fillId="0" borderId="0" xfId="1" applyNumberFormat="1"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49" fontId="2" fillId="0" borderId="0" xfId="0" quotePrefix="1" applyNumberFormat="1" applyFont="1" applyAlignment="1" applyProtection="1">
      <alignment horizontal="center" vertical="center"/>
      <protection locked="0"/>
    </xf>
    <xf numFmtId="0" fontId="2" fillId="0" borderId="0" xfId="0" applyFont="1" applyAlignment="1" applyProtection="1">
      <alignment horizontal="left" vertical="center"/>
    </xf>
    <xf numFmtId="38" fontId="2" fillId="0" borderId="0" xfId="1" applyFont="1" applyProtection="1">
      <alignment vertical="center"/>
    </xf>
    <xf numFmtId="38" fontId="2" fillId="0" borderId="0" xfId="1" applyFont="1" applyAlignment="1" applyProtection="1">
      <alignment horizontal="center" vertical="center"/>
    </xf>
    <xf numFmtId="49" fontId="2" fillId="0" borderId="0" xfId="0" applyNumberFormat="1" applyFont="1" applyAlignment="1" applyProtection="1">
      <alignment horizontal="center" vertical="center"/>
    </xf>
    <xf numFmtId="49" fontId="2" fillId="0" borderId="0" xfId="0" quotePrefix="1" applyNumberFormat="1" applyFont="1" applyAlignment="1" applyProtection="1">
      <alignment horizontal="center" vertical="center"/>
    </xf>
    <xf numFmtId="0" fontId="2" fillId="0" borderId="0" xfId="0" applyFont="1" applyProtection="1">
      <alignment vertical="center"/>
    </xf>
    <xf numFmtId="38" fontId="2" fillId="0" borderId="0" xfId="1" applyFont="1" applyAlignment="1" applyProtection="1">
      <alignment vertical="center"/>
    </xf>
    <xf numFmtId="38" fontId="2" fillId="0" borderId="0" xfId="1" applyFont="1" applyAlignment="1" applyProtection="1">
      <alignment horizontal="right" vertical="center"/>
    </xf>
    <xf numFmtId="0" fontId="2" fillId="0" borderId="0" xfId="0" applyFont="1" applyAlignment="1" applyProtection="1">
      <alignment horizontal="center" vertical="center"/>
    </xf>
    <xf numFmtId="0" fontId="2" fillId="0" borderId="3" xfId="0" applyFont="1" applyBorder="1" applyAlignment="1" applyProtection="1">
      <alignment vertical="center" shrinkToFit="1"/>
    </xf>
    <xf numFmtId="176" fontId="2" fillId="0" borderId="0" xfId="0" applyNumberFormat="1" applyFont="1" applyProtection="1">
      <alignment vertical="center"/>
    </xf>
    <xf numFmtId="38" fontId="4" fillId="0" borderId="0" xfId="1" applyFont="1" applyProtection="1">
      <alignment vertical="center"/>
    </xf>
    <xf numFmtId="38" fontId="5" fillId="0" borderId="0" xfId="1" applyFont="1" applyProtection="1">
      <alignment vertical="center"/>
    </xf>
    <xf numFmtId="38" fontId="5" fillId="0" borderId="0" xfId="1" applyFont="1" applyFill="1" applyProtection="1">
      <alignment vertical="center"/>
    </xf>
    <xf numFmtId="0" fontId="5" fillId="0" borderId="0" xfId="0" applyFont="1" applyProtection="1">
      <alignment vertical="center"/>
    </xf>
    <xf numFmtId="38" fontId="4" fillId="9" borderId="0" xfId="1" applyFont="1" applyFill="1" applyAlignment="1" applyProtection="1">
      <alignment vertical="center" wrapText="1"/>
    </xf>
    <xf numFmtId="38" fontId="15" fillId="2" borderId="0" xfId="1" applyFont="1" applyFill="1" applyProtection="1">
      <alignment vertical="center"/>
    </xf>
    <xf numFmtId="38" fontId="15" fillId="3" borderId="0" xfId="1" applyFont="1" applyFill="1" applyProtection="1">
      <alignment vertical="center"/>
    </xf>
    <xf numFmtId="38" fontId="16" fillId="0" borderId="0" xfId="1" applyFo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protection locked="0"/>
    </xf>
    <xf numFmtId="38" fontId="17" fillId="0" borderId="0" xfId="1" applyFont="1" applyProtection="1">
      <alignment vertical="center"/>
      <protection locked="0"/>
    </xf>
    <xf numFmtId="38" fontId="17" fillId="8" borderId="0" xfId="1" applyFont="1" applyFill="1" applyAlignment="1" applyProtection="1">
      <alignment vertical="center" shrinkToFit="1"/>
    </xf>
    <xf numFmtId="38" fontId="15" fillId="0" borderId="0" xfId="1" applyFont="1" applyProtection="1">
      <alignment vertical="center"/>
      <protection locked="0"/>
    </xf>
    <xf numFmtId="38" fontId="15" fillId="4" borderId="0" xfId="1" applyFont="1" applyFill="1" applyAlignment="1" applyProtection="1">
      <alignment vertical="center" wrapText="1"/>
    </xf>
    <xf numFmtId="38" fontId="15" fillId="0" borderId="0" xfId="1" applyFont="1" applyAlignment="1" applyProtection="1">
      <alignment vertical="center"/>
      <protection locked="0"/>
    </xf>
    <xf numFmtId="38" fontId="15" fillId="6" borderId="0" xfId="1" applyFont="1" applyFill="1" applyAlignment="1" applyProtection="1">
      <alignment vertical="center"/>
    </xf>
    <xf numFmtId="38" fontId="15" fillId="5" borderId="0" xfId="1" applyFont="1" applyFill="1" applyAlignment="1" applyProtection="1">
      <alignment vertical="center" shrinkToFit="1"/>
    </xf>
    <xf numFmtId="38" fontId="15" fillId="7" borderId="0" xfId="1" applyFont="1" applyFill="1" applyAlignment="1" applyProtection="1">
      <alignment vertical="center"/>
    </xf>
    <xf numFmtId="38" fontId="2" fillId="0" borderId="33" xfId="1" applyFont="1" applyFill="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38" fontId="6" fillId="0" borderId="36" xfId="1"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0" xfId="0" applyFont="1" applyAlignment="1" applyProtection="1">
      <alignment horizontal="left" vertical="center"/>
      <protection locked="0"/>
    </xf>
    <xf numFmtId="38" fontId="2" fillId="0" borderId="21" xfId="1"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12" fillId="0" borderId="8"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36"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13"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6" fillId="0" borderId="36" xfId="0" applyFont="1" applyBorder="1" applyAlignment="1" applyProtection="1">
      <alignment horizontal="left" vertical="center" wrapText="1"/>
    </xf>
    <xf numFmtId="0" fontId="6" fillId="0" borderId="0" xfId="0" applyFont="1" applyAlignment="1" applyProtection="1">
      <alignment horizontal="left" vertical="center" wrapText="1"/>
    </xf>
    <xf numFmtId="176" fontId="2" fillId="0" borderId="0" xfId="1" applyNumberFormat="1" applyFont="1" applyAlignment="1" applyProtection="1">
      <alignment vertical="center"/>
    </xf>
    <xf numFmtId="176" fontId="2" fillId="0" borderId="0" xfId="0" applyNumberFormat="1" applyFont="1" applyProtection="1">
      <alignment vertical="center"/>
    </xf>
    <xf numFmtId="176" fontId="2" fillId="0" borderId="0" xfId="1" applyNumberFormat="1" applyFont="1" applyAlignment="1" applyProtection="1">
      <alignment horizontal="right" vertical="center"/>
    </xf>
    <xf numFmtId="176" fontId="2" fillId="0" borderId="0" xfId="1" applyNumberFormat="1" applyFont="1" applyAlignment="1" applyProtection="1">
      <alignment horizontal="center" vertical="center"/>
    </xf>
    <xf numFmtId="0" fontId="8" fillId="10" borderId="30" xfId="0" applyFont="1" applyFill="1" applyBorder="1" applyAlignment="1" applyProtection="1">
      <alignment horizontal="center" vertical="center" wrapText="1"/>
    </xf>
    <xf numFmtId="0" fontId="8" fillId="10" borderId="32" xfId="0" applyFont="1" applyFill="1" applyBorder="1" applyAlignment="1" applyProtection="1">
      <alignment horizontal="center" vertical="center" wrapText="1"/>
    </xf>
    <xf numFmtId="0" fontId="8" fillId="0" borderId="33"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0" fontId="8" fillId="0" borderId="33"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178" fontId="8" fillId="0" borderId="33" xfId="0" applyNumberFormat="1" applyFont="1" applyFill="1" applyBorder="1" applyAlignment="1" applyProtection="1">
      <alignment horizontal="right" vertical="center" wrapText="1"/>
      <protection locked="0"/>
    </xf>
    <xf numFmtId="178" fontId="8" fillId="0" borderId="35" xfId="0" applyNumberFormat="1" applyFont="1" applyFill="1" applyBorder="1" applyAlignment="1" applyProtection="1">
      <alignment horizontal="right" vertical="center" wrapText="1"/>
      <protection locked="0"/>
    </xf>
    <xf numFmtId="0" fontId="8" fillId="11" borderId="2" xfId="0" applyFont="1" applyFill="1" applyBorder="1" applyAlignment="1" applyProtection="1">
      <alignment horizontal="center" vertical="center" wrapText="1"/>
    </xf>
    <xf numFmtId="0" fontId="8" fillId="11" borderId="4" xfId="0" applyFont="1" applyFill="1" applyBorder="1" applyAlignment="1" applyProtection="1">
      <alignment horizontal="center" vertical="center" wrapText="1"/>
    </xf>
    <xf numFmtId="0" fontId="8" fillId="10" borderId="33" xfId="0" applyFont="1" applyFill="1" applyBorder="1" applyAlignment="1" applyProtection="1">
      <alignment horizontal="center" vertical="center" wrapText="1"/>
    </xf>
    <xf numFmtId="0" fontId="8" fillId="10" borderId="35" xfId="0" applyFont="1" applyFill="1" applyBorder="1" applyAlignment="1" applyProtection="1">
      <alignment horizontal="center" vertical="center" wrapText="1"/>
    </xf>
    <xf numFmtId="0" fontId="8" fillId="0" borderId="30"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0" borderId="32" xfId="0" applyFont="1" applyBorder="1" applyAlignment="1" applyProtection="1">
      <alignment horizontal="left" vertical="center" wrapText="1"/>
    </xf>
    <xf numFmtId="0" fontId="8" fillId="0" borderId="3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178" fontId="8" fillId="0" borderId="30" xfId="0" applyNumberFormat="1" applyFont="1" applyFill="1" applyBorder="1" applyAlignment="1" applyProtection="1">
      <alignment horizontal="right" vertical="center" wrapText="1"/>
      <protection locked="0"/>
    </xf>
    <xf numFmtId="178" fontId="8" fillId="0" borderId="32" xfId="0" applyNumberFormat="1" applyFont="1" applyFill="1" applyBorder="1" applyAlignment="1" applyProtection="1">
      <alignment horizontal="right" vertical="center" wrapText="1"/>
      <protection locked="0"/>
    </xf>
    <xf numFmtId="0" fontId="8" fillId="11" borderId="30" xfId="0" applyFont="1" applyFill="1" applyBorder="1" applyAlignment="1" applyProtection="1">
      <alignment horizontal="center" vertical="center" wrapText="1"/>
    </xf>
    <xf numFmtId="0" fontId="8" fillId="11" borderId="32" xfId="0" applyFont="1" applyFill="1" applyBorder="1" applyAlignment="1" applyProtection="1">
      <alignment horizontal="center" vertical="center" wrapText="1"/>
    </xf>
    <xf numFmtId="176" fontId="8" fillId="10" borderId="24" xfId="0" applyNumberFormat="1" applyFont="1" applyFill="1" applyBorder="1" applyAlignment="1" applyProtection="1">
      <alignment horizontal="right" vertical="center" wrapText="1"/>
    </xf>
    <xf numFmtId="176" fontId="8" fillId="10" borderId="26" xfId="0" applyNumberFormat="1" applyFont="1" applyFill="1" applyBorder="1" applyAlignment="1" applyProtection="1">
      <alignment horizontal="right" vertical="center" wrapText="1"/>
    </xf>
    <xf numFmtId="0" fontId="8" fillId="0" borderId="27"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27"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176" fontId="8" fillId="11" borderId="40" xfId="0" applyNumberFormat="1" applyFont="1" applyFill="1" applyBorder="1" applyAlignment="1" applyProtection="1">
      <alignment horizontal="right" vertical="center" wrapText="1"/>
    </xf>
    <xf numFmtId="176" fontId="8" fillId="11" borderId="41" xfId="0" applyNumberFormat="1" applyFont="1" applyFill="1" applyBorder="1" applyAlignment="1" applyProtection="1">
      <alignment horizontal="righ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4"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176" fontId="8" fillId="0" borderId="24" xfId="0" applyNumberFormat="1" applyFont="1" applyFill="1" applyBorder="1" applyAlignment="1" applyProtection="1">
      <alignment horizontal="right" vertical="center" wrapText="1"/>
      <protection locked="0"/>
    </xf>
    <xf numFmtId="176" fontId="8" fillId="0" borderId="26" xfId="0" applyNumberFormat="1" applyFont="1" applyFill="1" applyBorder="1" applyAlignment="1" applyProtection="1">
      <alignment horizontal="right" vertical="center" wrapText="1"/>
      <protection locked="0"/>
    </xf>
    <xf numFmtId="176" fontId="8" fillId="11" borderId="24" xfId="0" applyNumberFormat="1" applyFont="1" applyFill="1" applyBorder="1" applyAlignment="1" applyProtection="1">
      <alignment horizontal="right" vertical="center" wrapText="1"/>
    </xf>
    <xf numFmtId="176" fontId="8" fillId="11" borderId="26" xfId="0" applyNumberFormat="1" applyFont="1" applyFill="1" applyBorder="1" applyAlignment="1" applyProtection="1">
      <alignment horizontal="right" vertical="center" wrapText="1"/>
    </xf>
    <xf numFmtId="176" fontId="8" fillId="10" borderId="16" xfId="0" applyNumberFormat="1" applyFont="1" applyFill="1" applyBorder="1" applyAlignment="1" applyProtection="1">
      <alignment horizontal="right" vertical="center" wrapText="1"/>
    </xf>
    <xf numFmtId="176" fontId="8" fillId="10" borderId="17" xfId="0" applyNumberFormat="1" applyFont="1" applyFill="1" applyBorder="1" applyAlignment="1" applyProtection="1">
      <alignment horizontal="right" vertical="center" wrapText="1"/>
    </xf>
    <xf numFmtId="0" fontId="8" fillId="0" borderId="21"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2"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176" fontId="8" fillId="0" borderId="12" xfId="0" applyNumberFormat="1" applyFont="1" applyFill="1" applyBorder="1" applyAlignment="1" applyProtection="1">
      <alignment horizontal="right" vertical="center" wrapText="1"/>
      <protection locked="0"/>
    </xf>
    <xf numFmtId="176" fontId="8" fillId="0" borderId="14" xfId="0" applyNumberFormat="1" applyFont="1" applyFill="1" applyBorder="1" applyAlignment="1" applyProtection="1">
      <alignment horizontal="right" vertical="center" wrapText="1"/>
      <protection locked="0"/>
    </xf>
    <xf numFmtId="176" fontId="8" fillId="11" borderId="10" xfId="0" applyNumberFormat="1" applyFont="1" applyFill="1" applyBorder="1" applyAlignment="1" applyProtection="1">
      <alignment horizontal="right" vertical="center" wrapText="1"/>
    </xf>
    <xf numFmtId="176" fontId="8" fillId="11" borderId="11" xfId="0" applyNumberFormat="1" applyFont="1" applyFill="1" applyBorder="1" applyAlignment="1" applyProtection="1">
      <alignment horizontal="right" vertical="center" wrapText="1"/>
    </xf>
    <xf numFmtId="176" fontId="8" fillId="10" borderId="12" xfId="0" applyNumberFormat="1" applyFont="1" applyFill="1" applyBorder="1" applyAlignment="1" applyProtection="1">
      <alignment horizontal="right" vertical="center" wrapText="1"/>
    </xf>
    <xf numFmtId="176" fontId="8" fillId="10" borderId="14" xfId="0" applyNumberFormat="1" applyFont="1" applyFill="1" applyBorder="1" applyAlignment="1" applyProtection="1">
      <alignment horizontal="right" vertical="center" wrapText="1"/>
    </xf>
    <xf numFmtId="0" fontId="8" fillId="0" borderId="16"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6" fontId="8" fillId="0" borderId="16" xfId="0" applyNumberFormat="1" applyFont="1" applyFill="1" applyBorder="1" applyAlignment="1" applyProtection="1">
      <alignment horizontal="right" vertical="center" wrapText="1"/>
      <protection locked="0"/>
    </xf>
    <xf numFmtId="176" fontId="8" fillId="0" borderId="17" xfId="0" applyNumberFormat="1" applyFont="1" applyFill="1" applyBorder="1" applyAlignment="1" applyProtection="1">
      <alignment horizontal="right" vertical="center" wrapText="1"/>
      <protection locked="0"/>
    </xf>
    <xf numFmtId="176" fontId="8" fillId="11" borderId="16" xfId="0" applyNumberFormat="1" applyFont="1" applyFill="1" applyBorder="1" applyAlignment="1" applyProtection="1">
      <alignment horizontal="right" vertical="center" wrapText="1"/>
    </xf>
    <xf numFmtId="176" fontId="8" fillId="11" borderId="17" xfId="0" applyNumberFormat="1" applyFont="1" applyFill="1" applyBorder="1" applyAlignment="1" applyProtection="1">
      <alignment horizontal="right" vertical="center" wrapText="1"/>
    </xf>
    <xf numFmtId="176" fontId="8" fillId="10" borderId="5" xfId="0" applyNumberFormat="1" applyFont="1" applyFill="1" applyBorder="1" applyAlignment="1" applyProtection="1">
      <alignment horizontal="right" vertical="center" wrapText="1"/>
    </xf>
    <xf numFmtId="176" fontId="8" fillId="10" borderId="7" xfId="0" applyNumberFormat="1" applyFont="1" applyFill="1" applyBorder="1" applyAlignment="1" applyProtection="1">
      <alignment horizontal="right" vertical="center" wrapText="1"/>
    </xf>
    <xf numFmtId="176" fontId="8" fillId="10" borderId="10" xfId="0" applyNumberFormat="1" applyFont="1" applyFill="1" applyBorder="1" applyAlignment="1" applyProtection="1">
      <alignment horizontal="right" vertical="center" wrapText="1"/>
    </xf>
    <xf numFmtId="176" fontId="8" fillId="10" borderId="11" xfId="0" applyNumberFormat="1" applyFont="1" applyFill="1" applyBorder="1" applyAlignment="1" applyProtection="1">
      <alignment horizontal="right" vertical="center" wrapText="1"/>
    </xf>
    <xf numFmtId="0" fontId="8" fillId="0" borderId="18"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18"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8" xfId="0" applyFont="1" applyFill="1" applyBorder="1" applyAlignment="1" applyProtection="1">
      <alignment horizontal="right" vertical="center" wrapText="1"/>
    </xf>
    <xf numFmtId="0" fontId="8" fillId="0" borderId="20" xfId="0" applyFont="1" applyFill="1" applyBorder="1" applyAlignment="1" applyProtection="1">
      <alignment horizontal="right" vertical="center" wrapText="1"/>
    </xf>
    <xf numFmtId="176" fontId="8" fillId="11" borderId="18" xfId="0" applyNumberFormat="1" applyFont="1" applyFill="1" applyBorder="1" applyAlignment="1" applyProtection="1">
      <alignment horizontal="right" vertical="center" wrapText="1"/>
    </xf>
    <xf numFmtId="176" fontId="8" fillId="11" borderId="20" xfId="0" applyNumberFormat="1" applyFont="1" applyFill="1" applyBorder="1" applyAlignment="1" applyProtection="1">
      <alignment horizontal="right" vertical="center" wrapText="1"/>
    </xf>
    <xf numFmtId="176" fontId="8" fillId="10" borderId="18" xfId="0" applyNumberFormat="1" applyFont="1" applyFill="1" applyBorder="1" applyAlignment="1" applyProtection="1">
      <alignment horizontal="right" vertical="center" wrapText="1"/>
    </xf>
    <xf numFmtId="176" fontId="8" fillId="10" borderId="20" xfId="0" applyNumberFormat="1" applyFont="1" applyFill="1" applyBorder="1" applyAlignment="1" applyProtection="1">
      <alignment horizontal="right" vertical="center" wrapText="1"/>
    </xf>
    <xf numFmtId="0" fontId="8" fillId="0" borderId="10" xfId="0" applyFont="1" applyBorder="1" applyAlignment="1" applyProtection="1">
      <alignment horizontal="left" vertical="center" shrinkToFit="1"/>
    </xf>
    <xf numFmtId="0" fontId="8" fillId="0" borderId="15"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181" fontId="8" fillId="0" borderId="10" xfId="0" applyNumberFormat="1" applyFont="1" applyFill="1" applyBorder="1" applyAlignment="1" applyProtection="1">
      <alignment horizontal="center" vertical="center" wrapText="1"/>
    </xf>
    <xf numFmtId="181" fontId="8" fillId="0" borderId="11" xfId="0" applyNumberFormat="1" applyFont="1" applyFill="1" applyBorder="1" applyAlignment="1" applyProtection="1">
      <alignment horizontal="center" vertical="center" wrapText="1"/>
    </xf>
    <xf numFmtId="1" fontId="8" fillId="0" borderId="10" xfId="0" applyNumberFormat="1" applyFont="1" applyFill="1" applyBorder="1" applyAlignment="1" applyProtection="1">
      <alignment horizontal="right" vertical="center" wrapText="1"/>
      <protection locked="0"/>
    </xf>
    <xf numFmtId="1" fontId="8" fillId="0" borderId="11" xfId="0" applyNumberFormat="1" applyFont="1" applyFill="1" applyBorder="1" applyAlignment="1" applyProtection="1">
      <alignment horizontal="right" vertical="center" wrapText="1"/>
      <protection locked="0"/>
    </xf>
    <xf numFmtId="176" fontId="8" fillId="11" borderId="10" xfId="0" applyNumberFormat="1" applyFont="1" applyFill="1" applyBorder="1" applyAlignment="1">
      <alignment horizontal="right" vertical="center" wrapText="1"/>
    </xf>
    <xf numFmtId="176" fontId="8" fillId="11" borderId="11" xfId="0" applyNumberFormat="1" applyFont="1" applyFill="1" applyBorder="1" applyAlignment="1">
      <alignment horizontal="right" vertical="center" wrapText="1"/>
    </xf>
    <xf numFmtId="176" fontId="8" fillId="10" borderId="16" xfId="0" applyNumberFormat="1" applyFont="1" applyFill="1" applyBorder="1" applyAlignment="1">
      <alignment horizontal="right" vertical="center" wrapText="1"/>
    </xf>
    <xf numFmtId="176" fontId="8" fillId="10" borderId="17" xfId="0" applyNumberFormat="1" applyFont="1" applyFill="1" applyBorder="1" applyAlignment="1">
      <alignment horizontal="right" vertical="center" wrapText="1"/>
    </xf>
    <xf numFmtId="0" fontId="8" fillId="0" borderId="10"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179" fontId="8" fillId="0" borderId="10" xfId="0" applyNumberFormat="1" applyFont="1" applyFill="1" applyBorder="1" applyAlignment="1" applyProtection="1">
      <alignment horizontal="center" vertical="center" wrapText="1"/>
    </xf>
    <xf numFmtId="179" fontId="8" fillId="0" borderId="11" xfId="0" applyNumberFormat="1" applyFont="1" applyFill="1" applyBorder="1" applyAlignment="1" applyProtection="1">
      <alignment horizontal="center" vertical="center" wrapText="1"/>
    </xf>
    <xf numFmtId="180" fontId="8" fillId="0" borderId="10" xfId="0" applyNumberFormat="1" applyFont="1" applyFill="1" applyBorder="1" applyAlignment="1" applyProtection="1">
      <alignment horizontal="right" vertical="center" wrapText="1"/>
      <protection locked="0"/>
    </xf>
    <xf numFmtId="180" fontId="8" fillId="0" borderId="11" xfId="0" applyNumberFormat="1" applyFont="1" applyFill="1" applyBorder="1" applyAlignment="1" applyProtection="1">
      <alignment horizontal="right" vertical="center" wrapText="1"/>
      <protection locked="0"/>
    </xf>
    <xf numFmtId="176" fontId="8" fillId="0" borderId="10" xfId="0" applyNumberFormat="1" applyFont="1" applyFill="1" applyBorder="1" applyAlignment="1" applyProtection="1">
      <alignment horizontal="right" vertical="center" wrapText="1"/>
    </xf>
    <xf numFmtId="176" fontId="8" fillId="0" borderId="11" xfId="0" applyNumberFormat="1" applyFont="1" applyFill="1" applyBorder="1" applyAlignment="1" applyProtection="1">
      <alignment horizontal="right" vertical="center" wrapText="1"/>
    </xf>
    <xf numFmtId="178" fontId="8" fillId="0" borderId="10" xfId="0" applyNumberFormat="1" applyFont="1" applyFill="1" applyBorder="1" applyAlignment="1" applyProtection="1">
      <alignment horizontal="right" vertical="center" wrapText="1"/>
      <protection locked="0"/>
    </xf>
    <xf numFmtId="178" fontId="8" fillId="0" borderId="11" xfId="0" applyNumberFormat="1" applyFont="1" applyFill="1" applyBorder="1" applyAlignment="1" applyProtection="1">
      <alignment horizontal="right" vertical="center" wrapText="1"/>
      <protection locked="0"/>
    </xf>
    <xf numFmtId="177" fontId="6" fillId="0" borderId="12"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6" fillId="0" borderId="21" xfId="0" applyNumberFormat="1" applyFont="1" applyFill="1" applyBorder="1" applyAlignment="1" applyProtection="1">
      <alignment horizontal="center" vertical="center" wrapText="1"/>
    </xf>
    <xf numFmtId="177" fontId="6" fillId="0" borderId="22" xfId="0" applyNumberFormat="1" applyFont="1" applyFill="1" applyBorder="1" applyAlignment="1" applyProtection="1">
      <alignment horizontal="center" vertical="center" wrapText="1"/>
    </xf>
    <xf numFmtId="177" fontId="6" fillId="0" borderId="16" xfId="0" applyNumberFormat="1" applyFont="1" applyFill="1" applyBorder="1" applyAlignment="1" applyProtection="1">
      <alignment horizontal="center" vertical="center" wrapText="1"/>
    </xf>
    <xf numFmtId="177" fontId="6" fillId="0" borderId="17" xfId="0" applyNumberFormat="1" applyFont="1" applyFill="1" applyBorder="1" applyAlignment="1" applyProtection="1">
      <alignment horizontal="center" vertical="center" wrapText="1"/>
    </xf>
    <xf numFmtId="0" fontId="8" fillId="0" borderId="12"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176" fontId="8" fillId="0" borderId="5" xfId="0" applyNumberFormat="1" applyFont="1" applyFill="1" applyBorder="1" applyAlignment="1" applyProtection="1">
      <alignment horizontal="center" vertical="center" wrapText="1"/>
    </xf>
    <xf numFmtId="176" fontId="8" fillId="0" borderId="7" xfId="0" applyNumberFormat="1" applyFont="1" applyFill="1" applyBorder="1" applyAlignment="1" applyProtection="1">
      <alignment horizontal="center" vertical="center" wrapText="1"/>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176" fontId="8" fillId="10" borderId="8" xfId="0" applyNumberFormat="1" applyFont="1" applyFill="1" applyBorder="1" applyAlignment="1" applyProtection="1">
      <alignment horizontal="right" vertical="center" wrapText="1"/>
    </xf>
    <xf numFmtId="176" fontId="8" fillId="10" borderId="9" xfId="0" applyNumberFormat="1" applyFont="1" applyFill="1" applyBorder="1" applyAlignment="1" applyProtection="1">
      <alignment horizontal="right" vertical="center" wrapText="1"/>
    </xf>
    <xf numFmtId="0" fontId="8" fillId="0" borderId="3"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wrapTex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wrapText="1" shrinkToFit="1"/>
      <protection locked="0"/>
    </xf>
    <xf numFmtId="0" fontId="2" fillId="0" borderId="4" xfId="0" applyFont="1" applyBorder="1" applyAlignment="1" applyProtection="1">
      <alignment horizontal="center" vertical="center" wrapText="1" shrinkToFit="1"/>
      <protection locked="0"/>
    </xf>
    <xf numFmtId="0" fontId="2" fillId="0" borderId="3" xfId="0" applyFont="1" applyBorder="1" applyAlignment="1" applyProtection="1">
      <alignment horizontal="center" vertical="center" shrinkToFit="1"/>
      <protection locked="0"/>
    </xf>
    <xf numFmtId="38" fontId="2" fillId="0" borderId="3" xfId="1" applyFont="1" applyFill="1" applyBorder="1" applyAlignment="1" applyProtection="1">
      <alignment horizontal="center" vertical="center" wrapText="1"/>
      <protection locked="0"/>
    </xf>
    <xf numFmtId="38" fontId="2" fillId="0" borderId="4" xfId="1" applyFont="1" applyFill="1" applyBorder="1" applyAlignment="1" applyProtection="1">
      <alignment horizontal="center" vertical="center" wrapText="1"/>
      <protection locked="0"/>
    </xf>
    <xf numFmtId="0" fontId="2" fillId="0" borderId="0" xfId="0" applyFont="1" applyAlignment="1" applyProtection="1">
      <alignment horizontal="left" vertical="center"/>
    </xf>
  </cellXfs>
  <cellStyles count="2">
    <cellStyle name="桁区切り" xfId="1" builtinId="6"/>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abSelected="1" topLeftCell="A4" zoomScaleNormal="100" zoomScaleSheetLayoutView="120" workbookViewId="0">
      <selection activeCell="F23" sqref="F23:G23"/>
    </sheetView>
  </sheetViews>
  <sheetFormatPr defaultColWidth="9" defaultRowHeight="16.5" x14ac:dyDescent="0.4"/>
  <cols>
    <col min="1" max="1" width="2.25" style="18" customWidth="1"/>
    <col min="2" max="2" width="11.5" style="18" customWidth="1"/>
    <col min="3" max="3" width="9.25" style="18" customWidth="1"/>
    <col min="4" max="15" width="6.75" style="18" customWidth="1"/>
    <col min="16" max="16" width="3.5" style="1" customWidth="1"/>
    <col min="17" max="18" width="9" style="1"/>
    <col min="19" max="19" width="7.5" style="1" bestFit="1" customWidth="1"/>
    <col min="20" max="16384" width="9" style="1"/>
  </cols>
  <sheetData>
    <row r="1" spans="1:22" x14ac:dyDescent="0.4">
      <c r="A1" s="48" t="s">
        <v>35</v>
      </c>
      <c r="B1" s="49"/>
      <c r="C1" s="49"/>
      <c r="D1" s="49"/>
      <c r="E1" s="49"/>
      <c r="F1" s="49"/>
      <c r="G1" s="49"/>
      <c r="H1" s="49"/>
      <c r="I1" s="49"/>
      <c r="J1" s="49"/>
      <c r="K1" s="49"/>
      <c r="L1" s="49"/>
      <c r="M1" s="49"/>
      <c r="N1" s="49"/>
      <c r="O1" s="49"/>
      <c r="Q1" s="59"/>
      <c r="R1" s="59"/>
      <c r="S1" s="59"/>
      <c r="T1" s="59"/>
    </row>
    <row r="2" spans="1:22" x14ac:dyDescent="0.4">
      <c r="A2" s="49"/>
      <c r="B2" s="49"/>
      <c r="C2" s="49"/>
      <c r="D2" s="49"/>
      <c r="E2" s="49"/>
      <c r="F2" s="49"/>
      <c r="G2" s="49"/>
      <c r="H2" s="49"/>
      <c r="I2" s="49"/>
      <c r="J2" s="49"/>
      <c r="K2" s="49"/>
      <c r="L2" s="49"/>
      <c r="M2" s="48"/>
      <c r="N2" s="49"/>
      <c r="O2" s="49"/>
      <c r="Q2" s="59"/>
      <c r="R2" s="59"/>
      <c r="S2" s="59"/>
      <c r="T2" s="59"/>
    </row>
    <row r="3" spans="1:22" x14ac:dyDescent="0.4">
      <c r="A3" s="49"/>
      <c r="B3" s="49"/>
      <c r="C3" s="49"/>
      <c r="D3" s="49"/>
      <c r="E3" s="49"/>
      <c r="F3" s="49"/>
      <c r="G3" s="49"/>
      <c r="H3" s="49"/>
      <c r="I3" s="55" t="s">
        <v>88</v>
      </c>
      <c r="J3" s="19"/>
      <c r="K3" s="51" t="s">
        <v>87</v>
      </c>
      <c r="L3" s="47"/>
      <c r="M3" s="52" t="s">
        <v>86</v>
      </c>
      <c r="N3" s="47"/>
      <c r="O3" s="52" t="s">
        <v>85</v>
      </c>
      <c r="Q3" s="60"/>
      <c r="R3" s="60"/>
      <c r="S3" s="60"/>
      <c r="T3" s="60"/>
      <c r="U3" s="2"/>
    </row>
    <row r="4" spans="1:22" x14ac:dyDescent="0.4">
      <c r="A4" s="49"/>
      <c r="B4" s="49"/>
      <c r="C4" s="49"/>
      <c r="D4" s="49"/>
      <c r="E4" s="49"/>
      <c r="F4" s="49"/>
      <c r="G4" s="49"/>
      <c r="H4" s="49"/>
      <c r="I4" s="49"/>
      <c r="J4" s="49"/>
      <c r="K4" s="49"/>
      <c r="L4" s="49"/>
      <c r="M4" s="49"/>
      <c r="N4" s="49"/>
      <c r="O4" s="49"/>
      <c r="Q4" s="60"/>
      <c r="R4" s="60"/>
      <c r="S4" s="60"/>
      <c r="T4" s="60"/>
      <c r="U4" s="2"/>
    </row>
    <row r="5" spans="1:22" x14ac:dyDescent="0.4">
      <c r="A5" s="263" t="s">
        <v>36</v>
      </c>
      <c r="B5" s="263"/>
      <c r="C5" s="263"/>
      <c r="D5" s="263"/>
      <c r="E5" s="53"/>
      <c r="F5" s="53"/>
      <c r="G5" s="53"/>
      <c r="H5" s="53"/>
      <c r="I5" s="49"/>
      <c r="J5" s="49"/>
      <c r="K5" s="49"/>
      <c r="L5" s="49"/>
      <c r="M5" s="49"/>
      <c r="N5" s="49"/>
      <c r="O5" s="49"/>
      <c r="Q5" s="66">
        <v>1</v>
      </c>
      <c r="R5" s="60"/>
      <c r="S5" s="60"/>
      <c r="T5" s="60"/>
      <c r="U5" s="2"/>
    </row>
    <row r="6" spans="1:22" x14ac:dyDescent="0.4">
      <c r="A6" s="263" t="s">
        <v>80</v>
      </c>
      <c r="B6" s="263"/>
      <c r="C6" s="263"/>
      <c r="D6" s="263"/>
      <c r="E6" s="53"/>
      <c r="F6" s="53"/>
      <c r="G6" s="49"/>
      <c r="H6" s="49"/>
      <c r="I6" s="49"/>
      <c r="J6" s="49"/>
      <c r="K6" s="49"/>
      <c r="L6" s="49"/>
      <c r="M6" s="49"/>
      <c r="N6" s="49"/>
      <c r="O6" s="49"/>
      <c r="Q6" s="66">
        <v>2</v>
      </c>
      <c r="R6" s="60"/>
      <c r="S6" s="60"/>
      <c r="T6" s="60"/>
      <c r="U6" s="2"/>
    </row>
    <row r="7" spans="1:22" x14ac:dyDescent="0.4">
      <c r="A7" s="49"/>
      <c r="B7" s="48"/>
      <c r="C7" s="48"/>
      <c r="D7" s="48"/>
      <c r="E7" s="48"/>
      <c r="F7" s="48"/>
      <c r="G7" s="49"/>
      <c r="H7" s="49"/>
      <c r="I7" s="49"/>
      <c r="J7" s="49"/>
      <c r="K7" s="49"/>
      <c r="L7" s="49"/>
      <c r="M7" s="49"/>
      <c r="N7" s="49"/>
      <c r="O7" s="49"/>
      <c r="Q7" s="66">
        <v>3</v>
      </c>
      <c r="R7" s="60"/>
      <c r="S7" s="60"/>
      <c r="T7" s="60"/>
      <c r="U7" s="2"/>
    </row>
    <row r="8" spans="1:22" ht="17.100000000000001" customHeight="1" x14ac:dyDescent="0.4">
      <c r="A8" s="49"/>
      <c r="B8" s="49"/>
      <c r="C8" s="49"/>
      <c r="D8" s="49"/>
      <c r="E8" s="49"/>
      <c r="F8" s="49"/>
      <c r="G8" s="49"/>
      <c r="H8" s="54"/>
      <c r="I8" s="54"/>
      <c r="J8" s="55" t="s">
        <v>81</v>
      </c>
      <c r="K8" s="92"/>
      <c r="L8" s="92"/>
      <c r="M8" s="92"/>
      <c r="N8" s="92"/>
      <c r="O8" s="92"/>
      <c r="Q8" s="60"/>
      <c r="R8" s="60"/>
      <c r="S8" s="60"/>
      <c r="T8" s="60"/>
      <c r="U8" s="2"/>
    </row>
    <row r="9" spans="1:22" ht="17.100000000000001" customHeight="1" x14ac:dyDescent="0.4">
      <c r="A9" s="49"/>
      <c r="B9" s="49"/>
      <c r="C9" s="49"/>
      <c r="D9" s="49"/>
      <c r="E9" s="49"/>
      <c r="F9" s="49"/>
      <c r="G9" s="49"/>
      <c r="H9" s="54"/>
      <c r="I9" s="54"/>
      <c r="J9" s="55" t="s">
        <v>82</v>
      </c>
      <c r="K9" s="92"/>
      <c r="L9" s="92"/>
      <c r="M9" s="92"/>
      <c r="N9" s="92"/>
      <c r="O9" s="50"/>
      <c r="P9" s="5"/>
      <c r="Q9" s="60"/>
      <c r="R9" s="60"/>
      <c r="S9" s="60"/>
      <c r="T9" s="60"/>
      <c r="U9" s="2"/>
    </row>
    <row r="10" spans="1:22" x14ac:dyDescent="0.4">
      <c r="A10" s="49"/>
      <c r="B10" s="49"/>
      <c r="C10" s="49"/>
      <c r="D10" s="49"/>
      <c r="E10" s="49"/>
      <c r="F10" s="49"/>
      <c r="G10" s="49"/>
      <c r="H10" s="49"/>
      <c r="I10" s="49"/>
      <c r="J10" s="55" t="s">
        <v>83</v>
      </c>
      <c r="L10" s="49" t="s">
        <v>84</v>
      </c>
      <c r="M10" s="49"/>
      <c r="N10" s="49"/>
      <c r="O10" s="49"/>
      <c r="Q10" s="60"/>
      <c r="R10" s="60"/>
      <c r="S10" s="60"/>
      <c r="T10" s="60"/>
      <c r="U10" s="2"/>
    </row>
    <row r="11" spans="1:22" ht="10.5" customHeight="1" x14ac:dyDescent="0.4">
      <c r="A11" s="49"/>
      <c r="B11" s="49"/>
      <c r="C11" s="49"/>
      <c r="D11" s="49"/>
      <c r="E11" s="49"/>
      <c r="F11" s="49"/>
      <c r="G11" s="49"/>
      <c r="H11" s="49"/>
      <c r="I11" s="49"/>
      <c r="J11" s="49"/>
      <c r="K11" s="49"/>
      <c r="L11" s="49"/>
      <c r="M11" s="49"/>
      <c r="N11" s="49"/>
      <c r="O11" s="49"/>
      <c r="Q11" s="60"/>
      <c r="R11" s="60"/>
      <c r="S11" s="60"/>
      <c r="T11" s="60"/>
      <c r="U11" s="2"/>
    </row>
    <row r="12" spans="1:22" x14ac:dyDescent="0.4">
      <c r="A12" s="56" t="s">
        <v>37</v>
      </c>
      <c r="B12" s="67" t="s">
        <v>88</v>
      </c>
      <c r="C12" s="68"/>
      <c r="D12" s="263" t="s">
        <v>38</v>
      </c>
      <c r="E12" s="263"/>
      <c r="F12" s="263"/>
      <c r="G12" s="263"/>
      <c r="H12" s="263"/>
      <c r="I12" s="263"/>
      <c r="J12" s="263"/>
      <c r="K12" s="263"/>
      <c r="L12" s="263"/>
      <c r="M12" s="263"/>
      <c r="N12" s="56"/>
      <c r="O12" s="56"/>
      <c r="P12" s="43"/>
      <c r="Q12" s="60"/>
      <c r="R12" s="60"/>
      <c r="S12" s="60"/>
      <c r="T12" s="60"/>
      <c r="U12" s="2"/>
    </row>
    <row r="13" spans="1:22" ht="45.75" customHeight="1" x14ac:dyDescent="0.4">
      <c r="A13" s="252" t="s">
        <v>39</v>
      </c>
      <c r="B13" s="252"/>
      <c r="C13" s="252"/>
      <c r="D13" s="252"/>
      <c r="E13" s="252"/>
      <c r="F13" s="252"/>
      <c r="G13" s="252"/>
      <c r="H13" s="252"/>
      <c r="I13" s="252"/>
      <c r="J13" s="252"/>
      <c r="K13" s="252"/>
      <c r="L13" s="252"/>
      <c r="M13" s="252"/>
      <c r="N13" s="252"/>
      <c r="O13" s="252"/>
      <c r="P13" s="42"/>
      <c r="Q13" s="60"/>
      <c r="R13" s="60"/>
      <c r="S13" s="60"/>
      <c r="T13" s="60"/>
      <c r="U13" s="2"/>
    </row>
    <row r="14" spans="1:22" x14ac:dyDescent="0.4">
      <c r="A14" s="253" t="s">
        <v>0</v>
      </c>
      <c r="B14" s="253"/>
      <c r="C14" s="253"/>
      <c r="D14" s="253"/>
      <c r="E14" s="253"/>
      <c r="F14" s="253"/>
      <c r="G14" s="253"/>
      <c r="H14" s="253"/>
      <c r="I14" s="253"/>
      <c r="J14" s="253"/>
      <c r="K14" s="253"/>
      <c r="L14" s="253"/>
      <c r="M14" s="253"/>
      <c r="N14" s="253"/>
      <c r="O14" s="253"/>
      <c r="P14" s="43"/>
      <c r="Q14" s="60"/>
      <c r="R14" s="60"/>
      <c r="S14" s="60"/>
      <c r="T14" s="60"/>
      <c r="U14" s="2"/>
    </row>
    <row r="15" spans="1:22" x14ac:dyDescent="0.4">
      <c r="A15" s="53" t="s">
        <v>40</v>
      </c>
      <c r="B15" s="49"/>
      <c r="C15" s="49"/>
      <c r="D15" s="49"/>
      <c r="E15" s="49"/>
      <c r="F15" s="49"/>
      <c r="G15" s="49"/>
      <c r="H15" s="49"/>
      <c r="I15" s="49"/>
      <c r="J15" s="49"/>
      <c r="K15" s="49"/>
      <c r="L15" s="49"/>
      <c r="M15" s="49"/>
      <c r="N15" s="49"/>
      <c r="O15" s="49"/>
      <c r="Q15" s="61"/>
      <c r="R15" s="61"/>
      <c r="S15" s="61"/>
      <c r="T15" s="61"/>
      <c r="U15" s="6"/>
      <c r="V15" s="7"/>
    </row>
    <row r="16" spans="1:22" ht="20.25" customHeight="1" x14ac:dyDescent="0.4">
      <c r="A16" s="254"/>
      <c r="B16" s="254"/>
      <c r="C16" s="254"/>
      <c r="D16" s="254"/>
      <c r="E16" s="254"/>
      <c r="F16" s="254"/>
      <c r="G16" s="254"/>
      <c r="H16" s="254"/>
      <c r="I16" s="254"/>
      <c r="J16" s="254"/>
      <c r="K16" s="254"/>
      <c r="L16" s="254"/>
      <c r="M16" s="254"/>
      <c r="N16" s="254"/>
      <c r="O16" s="254"/>
      <c r="P16" s="3"/>
      <c r="Q16" s="62"/>
      <c r="R16" s="62"/>
      <c r="S16" s="62"/>
      <c r="T16" s="62"/>
      <c r="U16" s="33"/>
      <c r="V16" s="7"/>
    </row>
    <row r="17" spans="1:30" x14ac:dyDescent="0.4">
      <c r="A17" s="53" t="s">
        <v>1</v>
      </c>
      <c r="B17" s="53"/>
      <c r="C17" s="53"/>
      <c r="D17" s="49"/>
      <c r="E17" s="49"/>
      <c r="F17" s="49"/>
      <c r="G17" s="49"/>
      <c r="H17" s="49"/>
      <c r="I17" s="49"/>
      <c r="J17" s="49"/>
      <c r="K17" s="49"/>
      <c r="L17" s="49"/>
      <c r="M17" s="49"/>
      <c r="N17" s="49"/>
      <c r="O17" s="49"/>
      <c r="Q17" s="61"/>
      <c r="R17" s="61"/>
      <c r="S17" s="61"/>
      <c r="T17" s="61"/>
      <c r="U17" s="6"/>
      <c r="V17" s="7"/>
    </row>
    <row r="18" spans="1:30" ht="40.35" customHeight="1" x14ac:dyDescent="0.4">
      <c r="A18" s="255"/>
      <c r="B18" s="255"/>
      <c r="C18" s="255"/>
      <c r="D18" s="255"/>
      <c r="E18" s="255"/>
      <c r="F18" s="255"/>
      <c r="G18" s="255"/>
      <c r="H18" s="255"/>
      <c r="I18" s="255"/>
      <c r="J18" s="255"/>
      <c r="K18" s="255"/>
      <c r="L18" s="255"/>
      <c r="M18" s="255"/>
      <c r="N18" s="255"/>
      <c r="O18" s="255"/>
      <c r="P18" s="39"/>
      <c r="Q18" s="61"/>
      <c r="R18" s="61"/>
      <c r="S18" s="61"/>
      <c r="T18" s="61"/>
      <c r="U18" s="6"/>
      <c r="V18" s="7"/>
    </row>
    <row r="19" spans="1:30" x14ac:dyDescent="0.4">
      <c r="A19" s="53" t="s">
        <v>75</v>
      </c>
      <c r="B19" s="53"/>
      <c r="C19" s="53"/>
      <c r="D19" s="49"/>
      <c r="E19" s="49"/>
      <c r="F19" s="49"/>
      <c r="G19" s="49"/>
      <c r="H19" s="49"/>
      <c r="I19" s="49"/>
      <c r="J19" s="49"/>
      <c r="K19" s="49"/>
      <c r="L19" s="49"/>
      <c r="M19" s="49"/>
      <c r="N19" s="49"/>
      <c r="O19" s="49"/>
      <c r="Q19" s="61"/>
      <c r="R19" s="61"/>
      <c r="S19" s="61"/>
      <c r="T19" s="61"/>
      <c r="U19" s="6"/>
      <c r="V19" s="7"/>
    </row>
    <row r="20" spans="1:30" ht="31.5" customHeight="1" x14ac:dyDescent="0.4">
      <c r="A20" s="256" t="s">
        <v>41</v>
      </c>
      <c r="B20" s="256"/>
      <c r="C20" s="257"/>
      <c r="D20" s="258"/>
      <c r="E20" s="259"/>
      <c r="F20" s="57" t="s">
        <v>42</v>
      </c>
      <c r="G20" s="57" t="s">
        <v>43</v>
      </c>
      <c r="H20" s="260"/>
      <c r="I20" s="260"/>
      <c r="J20" s="260"/>
      <c r="K20" s="57" t="s">
        <v>44</v>
      </c>
      <c r="L20" s="261"/>
      <c r="M20" s="261"/>
      <c r="N20" s="261"/>
      <c r="O20" s="262"/>
      <c r="P20" s="8"/>
      <c r="Q20" s="60"/>
      <c r="R20" s="60"/>
      <c r="S20" s="60"/>
      <c r="T20" s="60"/>
      <c r="U20" s="2"/>
    </row>
    <row r="21" spans="1:30" ht="7.5" customHeight="1" x14ac:dyDescent="0.4">
      <c r="A21" s="53"/>
      <c r="B21" s="53"/>
      <c r="C21" s="53"/>
      <c r="D21" s="49"/>
      <c r="E21" s="49"/>
      <c r="F21" s="49"/>
      <c r="G21" s="49"/>
      <c r="H21" s="49"/>
      <c r="I21" s="49"/>
      <c r="J21" s="49"/>
      <c r="K21" s="49"/>
      <c r="L21" s="49"/>
      <c r="M21" s="49"/>
      <c r="N21" s="49"/>
      <c r="O21" s="49"/>
      <c r="Q21" s="59"/>
      <c r="R21" s="59"/>
      <c r="S21" s="59"/>
      <c r="T21" s="59"/>
    </row>
    <row r="22" spans="1:30" x14ac:dyDescent="0.4">
      <c r="A22" s="53" t="s">
        <v>2</v>
      </c>
      <c r="B22" s="53"/>
      <c r="C22" s="53"/>
      <c r="D22" s="49"/>
      <c r="E22" s="49"/>
      <c r="F22" s="49"/>
      <c r="G22" s="49" t="s">
        <v>94</v>
      </c>
      <c r="H22" s="49"/>
      <c r="I22" s="49"/>
      <c r="J22" s="49"/>
      <c r="K22" s="49"/>
      <c r="L22" s="49"/>
      <c r="M22" s="49"/>
      <c r="N22" s="49"/>
      <c r="O22" s="49"/>
      <c r="Q22" s="59"/>
      <c r="R22" s="59"/>
      <c r="S22" s="59"/>
      <c r="T22" s="59"/>
    </row>
    <row r="23" spans="1:30" ht="33.75" customHeight="1" x14ac:dyDescent="0.4">
      <c r="A23" s="240" t="s">
        <v>3</v>
      </c>
      <c r="B23" s="251"/>
      <c r="C23" s="241"/>
      <c r="D23" s="240" t="s">
        <v>90</v>
      </c>
      <c r="E23" s="241"/>
      <c r="F23" s="240" t="s">
        <v>4</v>
      </c>
      <c r="G23" s="241"/>
      <c r="H23" s="240" t="s">
        <v>45</v>
      </c>
      <c r="I23" s="241"/>
      <c r="J23" s="240" t="s">
        <v>92</v>
      </c>
      <c r="K23" s="241"/>
      <c r="L23" s="240" t="s">
        <v>93</v>
      </c>
      <c r="M23" s="241"/>
      <c r="N23" s="240" t="s">
        <v>89</v>
      </c>
      <c r="O23" s="241"/>
      <c r="P23" s="38"/>
      <c r="Q23" s="59"/>
      <c r="R23" s="59"/>
      <c r="S23" s="59"/>
      <c r="T23" s="59"/>
      <c r="U23" s="9"/>
    </row>
    <row r="24" spans="1:30" ht="24" customHeight="1" x14ac:dyDescent="0.4">
      <c r="A24" s="242" t="s">
        <v>6</v>
      </c>
      <c r="B24" s="243"/>
      <c r="C24" s="244"/>
      <c r="D24" s="245">
        <v>112500</v>
      </c>
      <c r="E24" s="246"/>
      <c r="F24" s="247" t="s">
        <v>46</v>
      </c>
      <c r="G24" s="248"/>
      <c r="H24" s="194">
        <f>IF(K10=1,112500,IF(K10&lt;&gt;1,0))</f>
        <v>0</v>
      </c>
      <c r="I24" s="195"/>
      <c r="J24" s="249">
        <f>+L24</f>
        <v>0</v>
      </c>
      <c r="K24" s="250"/>
      <c r="L24" s="194">
        <f>IF(H24=112500,18750,)</f>
        <v>0</v>
      </c>
      <c r="M24" s="195"/>
      <c r="N24" s="194">
        <f>SUM(H24:M24)</f>
        <v>0</v>
      </c>
      <c r="O24" s="195"/>
      <c r="P24" s="10"/>
      <c r="Q24" s="64"/>
      <c r="R24" s="65">
        <v>1</v>
      </c>
      <c r="S24" s="65">
        <v>2</v>
      </c>
      <c r="T24" s="65">
        <v>3</v>
      </c>
      <c r="U24" s="65">
        <f>U25*$F$25</f>
        <v>0</v>
      </c>
      <c r="V24" s="65">
        <f t="shared" ref="V24:W24" si="0">V25*$F$25</f>
        <v>0</v>
      </c>
      <c r="W24" s="65">
        <f t="shared" si="0"/>
        <v>0</v>
      </c>
      <c r="X24" s="65">
        <f>X25*$F$25</f>
        <v>0</v>
      </c>
      <c r="Y24" s="65">
        <f t="shared" ref="Y24:Z24" si="1">Y25*$F$25</f>
        <v>0</v>
      </c>
      <c r="Z24" s="65">
        <f t="shared" si="1"/>
        <v>0</v>
      </c>
      <c r="AA24" s="71"/>
      <c r="AB24" s="71"/>
      <c r="AC24" s="71"/>
      <c r="AD24" s="71"/>
    </row>
    <row r="25" spans="1:30" ht="32.450000000000003" customHeight="1" x14ac:dyDescent="0.4">
      <c r="A25" s="237" t="s">
        <v>47</v>
      </c>
      <c r="B25" s="238"/>
      <c r="C25" s="239"/>
      <c r="D25" s="231" t="s">
        <v>91</v>
      </c>
      <c r="E25" s="232"/>
      <c r="F25" s="229">
        <v>0</v>
      </c>
      <c r="G25" s="230"/>
      <c r="H25" s="227">
        <f>IF($K$10=1,U25*F25,IF($K$10=2,V25*F25,IF($K$10=3,W25*F25,IF($K$10=0,0))))</f>
        <v>0</v>
      </c>
      <c r="I25" s="228"/>
      <c r="J25" s="183">
        <f>+L25</f>
        <v>0</v>
      </c>
      <c r="K25" s="184"/>
      <c r="L25" s="227">
        <f>ROUNDDOWN(IF($K$10=1,X25*F25,IF($K$10=2,Y25*F25,IF($K$10=3,Z25*F25,IF($K$10=0,0)))),0)</f>
        <v>0</v>
      </c>
      <c r="M25" s="228"/>
      <c r="N25" s="196">
        <f>SUM(H25:M25)</f>
        <v>0</v>
      </c>
      <c r="O25" s="197"/>
      <c r="P25" s="10"/>
      <c r="Q25" s="72">
        <f>SUM(U25,X25,X25)</f>
        <v>160000</v>
      </c>
      <c r="R25" s="72">
        <v>160000</v>
      </c>
      <c r="S25" s="72">
        <v>153334</v>
      </c>
      <c r="T25" s="71">
        <v>146668</v>
      </c>
      <c r="U25" s="73">
        <v>120000</v>
      </c>
      <c r="V25" s="71">
        <v>115000</v>
      </c>
      <c r="W25" s="71">
        <v>110000</v>
      </c>
      <c r="X25" s="71">
        <v>20000</v>
      </c>
      <c r="Y25" s="71">
        <v>19167</v>
      </c>
      <c r="Z25" s="71">
        <v>18334</v>
      </c>
      <c r="AA25" s="71"/>
      <c r="AB25" s="71"/>
      <c r="AC25" s="71"/>
      <c r="AD25" s="71"/>
    </row>
    <row r="26" spans="1:30" ht="32.450000000000003" customHeight="1" x14ac:dyDescent="0.4">
      <c r="A26" s="237" t="s">
        <v>76</v>
      </c>
      <c r="B26" s="238"/>
      <c r="C26" s="239"/>
      <c r="D26" s="233"/>
      <c r="E26" s="234"/>
      <c r="F26" s="229">
        <v>0</v>
      </c>
      <c r="G26" s="230"/>
      <c r="H26" s="227">
        <f t="shared" ref="H26:H28" si="2">IF($K$10=1,U26*F26,IF($K$10=2,V26*F26,IF($K$10=3,W26*F26,IF($K$10=0,0))))</f>
        <v>0</v>
      </c>
      <c r="I26" s="228"/>
      <c r="J26" s="196">
        <f t="shared" ref="J26:J29" si="3">+L26</f>
        <v>0</v>
      </c>
      <c r="K26" s="197"/>
      <c r="L26" s="227">
        <f>ROUNDDOWN(IF($K$10=1,X26*F26,IF($K$10=2,Y26*F26,IF($K$10=3,Z26*F26,IF($K$10=0,0)))),0)</f>
        <v>0</v>
      </c>
      <c r="M26" s="228"/>
      <c r="N26" s="196">
        <f t="shared" ref="N26:N29" si="4">SUM(H26:M26)</f>
        <v>0</v>
      </c>
      <c r="O26" s="197"/>
      <c r="P26" s="10"/>
      <c r="Q26" s="72">
        <f t="shared" ref="Q26:Q29" si="5">SUM(U26,X26,X26)</f>
        <v>380000</v>
      </c>
      <c r="R26" s="72">
        <v>380000</v>
      </c>
      <c r="S26" s="72">
        <v>353334</v>
      </c>
      <c r="T26" s="71">
        <v>326668</v>
      </c>
      <c r="U26" s="73">
        <v>285000</v>
      </c>
      <c r="V26" s="71">
        <v>265000</v>
      </c>
      <c r="W26" s="71">
        <v>245000</v>
      </c>
      <c r="X26" s="71">
        <v>47500</v>
      </c>
      <c r="Y26" s="71">
        <v>44167</v>
      </c>
      <c r="Z26" s="71">
        <v>40834</v>
      </c>
      <c r="AA26" s="71"/>
      <c r="AB26" s="71"/>
      <c r="AC26" s="71"/>
      <c r="AD26" s="71"/>
    </row>
    <row r="27" spans="1:30" ht="32.450000000000003" customHeight="1" x14ac:dyDescent="0.4">
      <c r="A27" s="220" t="s">
        <v>7</v>
      </c>
      <c r="B27" s="221"/>
      <c r="C27" s="222"/>
      <c r="D27" s="235"/>
      <c r="E27" s="236"/>
      <c r="F27" s="229">
        <v>0</v>
      </c>
      <c r="G27" s="230"/>
      <c r="H27" s="227">
        <f t="shared" si="2"/>
        <v>0</v>
      </c>
      <c r="I27" s="228"/>
      <c r="J27" s="172">
        <f t="shared" si="3"/>
        <v>0</v>
      </c>
      <c r="K27" s="173"/>
      <c r="L27" s="227">
        <f>ROUNDDOWN(IF($K$10=1,X27*F27,IF($K$10=2,Y27*F27,IF($K$10=3,Z27*F27,IF($K$10=0,0)))),0)</f>
        <v>0</v>
      </c>
      <c r="M27" s="228"/>
      <c r="N27" s="196">
        <f t="shared" si="4"/>
        <v>0</v>
      </c>
      <c r="O27" s="197"/>
      <c r="P27" s="10"/>
      <c r="Q27" s="72">
        <f t="shared" si="5"/>
        <v>160000</v>
      </c>
      <c r="R27" s="74">
        <v>160000</v>
      </c>
      <c r="S27" s="74">
        <v>153334</v>
      </c>
      <c r="T27" s="71">
        <v>147668</v>
      </c>
      <c r="U27" s="71">
        <v>120000</v>
      </c>
      <c r="V27" s="71">
        <v>115000</v>
      </c>
      <c r="W27" s="71">
        <v>110000</v>
      </c>
      <c r="X27" s="71">
        <v>20000</v>
      </c>
      <c r="Y27" s="71">
        <v>19167</v>
      </c>
      <c r="Z27" s="71">
        <v>18334</v>
      </c>
      <c r="AA27" s="71"/>
      <c r="AB27" s="71"/>
      <c r="AC27" s="71"/>
      <c r="AD27" s="71"/>
    </row>
    <row r="28" spans="1:30" ht="24" customHeight="1" x14ac:dyDescent="0.4">
      <c r="A28" s="220" t="s">
        <v>8</v>
      </c>
      <c r="B28" s="221"/>
      <c r="C28" s="222"/>
      <c r="D28" s="223">
        <v>800</v>
      </c>
      <c r="E28" s="224"/>
      <c r="F28" s="225">
        <v>0</v>
      </c>
      <c r="G28" s="226"/>
      <c r="H28" s="227">
        <f t="shared" si="2"/>
        <v>0</v>
      </c>
      <c r="I28" s="228"/>
      <c r="J28" s="196">
        <f t="shared" si="3"/>
        <v>0</v>
      </c>
      <c r="K28" s="197"/>
      <c r="L28" s="227">
        <f>ROUNDDOWN(IF($K$10=1,X28*F28,IF($K$10=2,Y28*F28,IF($K$10=3,Z28*F28,IF($K$10=0,0)))),0)</f>
        <v>0</v>
      </c>
      <c r="M28" s="228"/>
      <c r="N28" s="196">
        <f t="shared" si="4"/>
        <v>0</v>
      </c>
      <c r="O28" s="197"/>
      <c r="P28" s="10"/>
      <c r="Q28" s="72">
        <f t="shared" si="5"/>
        <v>1068</v>
      </c>
      <c r="R28" s="74">
        <v>1068</v>
      </c>
      <c r="S28" s="74">
        <v>1068</v>
      </c>
      <c r="T28" s="71">
        <v>1068</v>
      </c>
      <c r="U28" s="71">
        <v>800</v>
      </c>
      <c r="V28" s="71">
        <v>800</v>
      </c>
      <c r="W28" s="71">
        <v>800</v>
      </c>
      <c r="X28" s="71">
        <v>134</v>
      </c>
      <c r="Y28" s="71">
        <v>134</v>
      </c>
      <c r="Z28" s="71">
        <v>134</v>
      </c>
      <c r="AA28" s="71"/>
      <c r="AB28" s="71"/>
      <c r="AC28" s="71"/>
      <c r="AD28" s="71"/>
    </row>
    <row r="29" spans="1:30" ht="24" customHeight="1" x14ac:dyDescent="0.4">
      <c r="A29" s="209" t="s">
        <v>48</v>
      </c>
      <c r="B29" s="210"/>
      <c r="C29" s="211"/>
      <c r="D29" s="212">
        <v>50000</v>
      </c>
      <c r="E29" s="213"/>
      <c r="F29" s="214">
        <v>0</v>
      </c>
      <c r="G29" s="215"/>
      <c r="H29" s="216">
        <f>IF(F29&lt;&gt;0,50000,)</f>
        <v>0</v>
      </c>
      <c r="I29" s="217"/>
      <c r="J29" s="218">
        <f t="shared" si="3"/>
        <v>0</v>
      </c>
      <c r="K29" s="219"/>
      <c r="L29" s="218">
        <f>ROUNDDOWN(IF(F29&lt;&gt;0,8334,IF(F29=0,0)),0)</f>
        <v>0</v>
      </c>
      <c r="M29" s="219"/>
      <c r="N29" s="196">
        <f t="shared" si="4"/>
        <v>0</v>
      </c>
      <c r="O29" s="197"/>
      <c r="P29" s="10"/>
      <c r="Q29" s="72">
        <f t="shared" si="5"/>
        <v>66668</v>
      </c>
      <c r="R29" s="75">
        <v>66668</v>
      </c>
      <c r="S29" s="75">
        <v>66668</v>
      </c>
      <c r="T29" s="71">
        <v>66668</v>
      </c>
      <c r="U29" s="71">
        <v>50000</v>
      </c>
      <c r="V29" s="71">
        <v>50000</v>
      </c>
      <c r="W29" s="71">
        <v>50000</v>
      </c>
      <c r="X29" s="71">
        <v>8334</v>
      </c>
      <c r="Y29" s="71">
        <v>8334</v>
      </c>
      <c r="Z29" s="71">
        <v>8334</v>
      </c>
      <c r="AA29" s="71"/>
      <c r="AB29" s="71"/>
      <c r="AC29" s="71"/>
      <c r="AD29" s="71"/>
    </row>
    <row r="30" spans="1:30" ht="24" customHeight="1" x14ac:dyDescent="0.4">
      <c r="A30" s="198" t="s">
        <v>9</v>
      </c>
      <c r="B30" s="199"/>
      <c r="C30" s="200"/>
      <c r="D30" s="201"/>
      <c r="E30" s="202"/>
      <c r="F30" s="203"/>
      <c r="G30" s="204"/>
      <c r="H30" s="205">
        <f>SUM(H24:I29)</f>
        <v>0</v>
      </c>
      <c r="I30" s="206"/>
      <c r="J30" s="205">
        <f>SUM(J24:K29)</f>
        <v>0</v>
      </c>
      <c r="K30" s="206"/>
      <c r="L30" s="205">
        <f>SUM(L24:M29)</f>
        <v>0</v>
      </c>
      <c r="M30" s="206"/>
      <c r="N30" s="207">
        <f>SUM(N24:O29)</f>
        <v>0</v>
      </c>
      <c r="O30" s="208"/>
      <c r="P30" s="10"/>
      <c r="Q30" s="76"/>
      <c r="R30" s="76">
        <v>917736</v>
      </c>
      <c r="S30" s="76">
        <v>727738</v>
      </c>
      <c r="T30" s="71"/>
      <c r="U30" s="71"/>
      <c r="V30" s="71"/>
      <c r="W30" s="71"/>
      <c r="X30" s="71"/>
      <c r="Y30" s="71"/>
      <c r="Z30" s="71"/>
      <c r="AA30" s="71"/>
      <c r="AB30" s="71"/>
      <c r="AC30" s="71"/>
      <c r="AD30" s="71"/>
    </row>
    <row r="31" spans="1:30" ht="24" customHeight="1" x14ac:dyDescent="0.4">
      <c r="A31" s="185" t="s">
        <v>10</v>
      </c>
      <c r="B31" s="186"/>
      <c r="C31" s="187"/>
      <c r="D31" s="188" t="s">
        <v>11</v>
      </c>
      <c r="E31" s="189"/>
      <c r="F31" s="190">
        <v>0</v>
      </c>
      <c r="G31" s="191"/>
      <c r="H31" s="192">
        <f>ROUNDDOWN(F31/2,0)</f>
        <v>0</v>
      </c>
      <c r="I31" s="193"/>
      <c r="J31" s="194" t="s">
        <v>49</v>
      </c>
      <c r="K31" s="195"/>
      <c r="L31" s="172" t="s">
        <v>12</v>
      </c>
      <c r="M31" s="173"/>
      <c r="N31" s="172">
        <f>+H31</f>
        <v>0</v>
      </c>
      <c r="O31" s="173"/>
      <c r="P31" s="10"/>
      <c r="Q31" s="70"/>
      <c r="R31" s="70"/>
      <c r="S31" s="70"/>
      <c r="T31" s="70"/>
      <c r="U31" s="69"/>
      <c r="V31" s="69"/>
      <c r="W31" s="69"/>
      <c r="X31" s="69"/>
      <c r="Y31" s="69"/>
      <c r="Z31" s="69"/>
    </row>
    <row r="32" spans="1:30" ht="38.25" customHeight="1" x14ac:dyDescent="0.4">
      <c r="A32" s="174" t="s">
        <v>50</v>
      </c>
      <c r="B32" s="175"/>
      <c r="C32" s="176"/>
      <c r="D32" s="177" t="s">
        <v>13</v>
      </c>
      <c r="E32" s="178"/>
      <c r="F32" s="179">
        <v>0</v>
      </c>
      <c r="G32" s="180"/>
      <c r="H32" s="181">
        <f>ROUNDDOWN(F32/3,0)</f>
        <v>0</v>
      </c>
      <c r="I32" s="182"/>
      <c r="J32" s="183" t="s">
        <v>49</v>
      </c>
      <c r="K32" s="184"/>
      <c r="L32" s="183" t="s">
        <v>12</v>
      </c>
      <c r="M32" s="184"/>
      <c r="N32" s="183">
        <f>+H32</f>
        <v>0</v>
      </c>
      <c r="O32" s="184"/>
      <c r="P32" s="10"/>
      <c r="Q32" s="63"/>
      <c r="R32" s="63"/>
      <c r="S32" s="63"/>
      <c r="T32" s="63"/>
    </row>
    <row r="33" spans="1:16" ht="50.25" customHeight="1" thickBot="1" x14ac:dyDescent="0.45">
      <c r="A33" s="163" t="s">
        <v>51</v>
      </c>
      <c r="B33" s="164"/>
      <c r="C33" s="165"/>
      <c r="D33" s="166" t="s">
        <v>52</v>
      </c>
      <c r="E33" s="167"/>
      <c r="F33" s="168">
        <v>0</v>
      </c>
      <c r="G33" s="169"/>
      <c r="H33" s="170">
        <f>ROUNDDOWN(F33/3,0)</f>
        <v>0</v>
      </c>
      <c r="I33" s="171"/>
      <c r="J33" s="152" t="s">
        <v>49</v>
      </c>
      <c r="K33" s="153"/>
      <c r="L33" s="152" t="s">
        <v>12</v>
      </c>
      <c r="M33" s="153"/>
      <c r="N33" s="152">
        <f>+H33</f>
        <v>0</v>
      </c>
      <c r="O33" s="153"/>
      <c r="P33" s="10"/>
    </row>
    <row r="34" spans="1:16" ht="24" customHeight="1" thickTop="1" thickBot="1" x14ac:dyDescent="0.45">
      <c r="A34" s="154" t="s">
        <v>5</v>
      </c>
      <c r="B34" s="155"/>
      <c r="C34" s="156"/>
      <c r="D34" s="157"/>
      <c r="E34" s="158"/>
      <c r="F34" s="159"/>
      <c r="G34" s="160"/>
      <c r="H34" s="161">
        <f>SUM(H30:I33)</f>
        <v>0</v>
      </c>
      <c r="I34" s="162"/>
      <c r="J34" s="161">
        <f t="shared" ref="J34" si="6">SUM(J30:K33)</f>
        <v>0</v>
      </c>
      <c r="K34" s="162"/>
      <c r="L34" s="161">
        <f t="shared" ref="L34" si="7">SUM(L30:M33)</f>
        <v>0</v>
      </c>
      <c r="M34" s="162"/>
      <c r="N34" s="161">
        <f t="shared" ref="N34" si="8">SUM(N30:O33)</f>
        <v>0</v>
      </c>
      <c r="O34" s="162"/>
      <c r="P34" s="10"/>
    </row>
    <row r="35" spans="1:16" ht="30.75" customHeight="1" thickTop="1" x14ac:dyDescent="0.4">
      <c r="A35" s="143" t="s">
        <v>14</v>
      </c>
      <c r="B35" s="144"/>
      <c r="C35" s="145"/>
      <c r="D35" s="146"/>
      <c r="E35" s="147"/>
      <c r="F35" s="148">
        <v>0</v>
      </c>
      <c r="G35" s="149"/>
      <c r="H35" s="150"/>
      <c r="I35" s="151"/>
      <c r="J35" s="130"/>
      <c r="K35" s="131"/>
      <c r="L35" s="130"/>
      <c r="M35" s="131"/>
      <c r="N35" s="130"/>
      <c r="O35" s="131"/>
      <c r="P35" s="11"/>
    </row>
    <row r="36" spans="1:16" ht="49.5" customHeight="1" x14ac:dyDescent="0.4">
      <c r="A36" s="132" t="s">
        <v>53</v>
      </c>
      <c r="B36" s="133"/>
      <c r="C36" s="134"/>
      <c r="D36" s="135"/>
      <c r="E36" s="136"/>
      <c r="F36" s="137">
        <v>0</v>
      </c>
      <c r="G36" s="138"/>
      <c r="H36" s="139"/>
      <c r="I36" s="140"/>
      <c r="J36" s="141"/>
      <c r="K36" s="142"/>
      <c r="L36" s="141"/>
      <c r="M36" s="142"/>
      <c r="N36" s="141"/>
      <c r="O36" s="142"/>
      <c r="P36" s="11"/>
    </row>
    <row r="37" spans="1:16" s="32" customFormat="1" ht="15.75" x14ac:dyDescent="0.4">
      <c r="A37" s="124" t="s">
        <v>54</v>
      </c>
      <c r="B37" s="124"/>
      <c r="C37" s="124"/>
      <c r="D37" s="124"/>
      <c r="E37" s="124"/>
      <c r="F37" s="124"/>
      <c r="G37" s="124"/>
      <c r="H37" s="124"/>
      <c r="I37" s="124"/>
      <c r="J37" s="124"/>
      <c r="K37" s="124"/>
      <c r="L37" s="124"/>
      <c r="M37" s="124"/>
      <c r="N37" s="124"/>
      <c r="O37" s="124"/>
      <c r="P37" s="40"/>
    </row>
    <row r="38" spans="1:16" s="32" customFormat="1" ht="26.25" customHeight="1" x14ac:dyDescent="0.4">
      <c r="A38" s="125" t="s">
        <v>55</v>
      </c>
      <c r="B38" s="125"/>
      <c r="C38" s="125"/>
      <c r="D38" s="125"/>
      <c r="E38" s="125"/>
      <c r="F38" s="125"/>
      <c r="G38" s="125"/>
      <c r="H38" s="125"/>
      <c r="I38" s="125"/>
      <c r="J38" s="125"/>
      <c r="K38" s="125"/>
      <c r="L38" s="125"/>
      <c r="M38" s="125"/>
      <c r="N38" s="125"/>
      <c r="O38" s="125"/>
      <c r="P38" s="40"/>
    </row>
    <row r="39" spans="1:16" s="32" customFormat="1" ht="15.75" x14ac:dyDescent="0.4">
      <c r="A39" s="125" t="s">
        <v>56</v>
      </c>
      <c r="B39" s="125"/>
      <c r="C39" s="125"/>
      <c r="D39" s="125"/>
      <c r="E39" s="125"/>
      <c r="F39" s="125"/>
      <c r="G39" s="125"/>
      <c r="H39" s="125"/>
      <c r="I39" s="125"/>
      <c r="J39" s="125"/>
      <c r="K39" s="125"/>
      <c r="L39" s="125"/>
      <c r="M39" s="125"/>
      <c r="N39" s="125"/>
      <c r="O39" s="125"/>
      <c r="P39" s="40"/>
    </row>
    <row r="40" spans="1:16" s="32" customFormat="1" ht="15.75" x14ac:dyDescent="0.4">
      <c r="A40" s="125" t="s">
        <v>57</v>
      </c>
      <c r="B40" s="125"/>
      <c r="C40" s="125"/>
      <c r="D40" s="125"/>
      <c r="E40" s="125"/>
      <c r="F40" s="125"/>
      <c r="G40" s="125"/>
      <c r="H40" s="125"/>
      <c r="I40" s="125"/>
      <c r="J40" s="125"/>
      <c r="K40" s="125"/>
      <c r="L40" s="125"/>
      <c r="M40" s="125"/>
      <c r="N40" s="125"/>
      <c r="O40" s="125"/>
      <c r="P40" s="40"/>
    </row>
    <row r="41" spans="1:16" x14ac:dyDescent="0.4">
      <c r="A41" s="53" t="s">
        <v>58</v>
      </c>
      <c r="B41" s="49"/>
      <c r="C41" s="49"/>
      <c r="D41" s="49"/>
      <c r="E41" s="49"/>
      <c r="F41" s="49"/>
      <c r="G41" s="49"/>
      <c r="H41" s="49"/>
      <c r="I41" s="49"/>
      <c r="J41" s="49"/>
      <c r="K41" s="49"/>
      <c r="L41" s="49"/>
      <c r="M41" s="49"/>
      <c r="N41" s="49"/>
      <c r="O41" s="49"/>
    </row>
    <row r="42" spans="1:16" x14ac:dyDescent="0.4">
      <c r="A42" s="53"/>
      <c r="B42" s="49"/>
      <c r="C42" s="49" t="s">
        <v>59</v>
      </c>
      <c r="D42" s="49"/>
      <c r="E42" s="49"/>
      <c r="F42" s="49" t="s">
        <v>60</v>
      </c>
      <c r="G42" s="49"/>
      <c r="H42" s="49"/>
      <c r="I42" s="49" t="s">
        <v>61</v>
      </c>
      <c r="J42" s="49"/>
      <c r="K42" s="49"/>
      <c r="L42" s="49"/>
      <c r="M42" s="49"/>
      <c r="N42" s="49"/>
      <c r="O42" s="49"/>
    </row>
    <row r="43" spans="1:16" x14ac:dyDescent="0.4">
      <c r="A43" s="53"/>
      <c r="B43" s="49"/>
      <c r="C43" s="126">
        <f>+N24</f>
        <v>0</v>
      </c>
      <c r="D43" s="127"/>
      <c r="E43" s="50" t="s">
        <v>62</v>
      </c>
      <c r="F43" s="126">
        <f>+N25+N26+N27+N28+N29</f>
        <v>0</v>
      </c>
      <c r="G43" s="127"/>
      <c r="H43" s="50" t="s">
        <v>62</v>
      </c>
      <c r="I43" s="128">
        <f>+F31+F32+F33</f>
        <v>0</v>
      </c>
      <c r="J43" s="128"/>
      <c r="K43" s="58"/>
      <c r="L43" s="49" t="s">
        <v>63</v>
      </c>
      <c r="M43" s="129">
        <f>+C43+F43+I43</f>
        <v>0</v>
      </c>
      <c r="N43" s="129"/>
      <c r="O43" s="129"/>
      <c r="P43" s="41"/>
    </row>
    <row r="44" spans="1:16" x14ac:dyDescent="0.4">
      <c r="A44" s="3" t="s">
        <v>15</v>
      </c>
    </row>
    <row r="45" spans="1:16" x14ac:dyDescent="0.4">
      <c r="A45" s="114" t="s">
        <v>16</v>
      </c>
      <c r="B45" s="115"/>
      <c r="C45" s="116"/>
      <c r="D45" s="27" t="s">
        <v>17</v>
      </c>
      <c r="E45" s="27" t="s">
        <v>18</v>
      </c>
      <c r="F45" s="27" t="s">
        <v>19</v>
      </c>
      <c r="G45" s="27" t="s">
        <v>20</v>
      </c>
      <c r="H45" s="27" t="s">
        <v>21</v>
      </c>
      <c r="I45" s="27" t="s">
        <v>22</v>
      </c>
      <c r="J45" s="27" t="s">
        <v>77</v>
      </c>
      <c r="K45" s="27" t="s">
        <v>78</v>
      </c>
      <c r="L45" s="27" t="s">
        <v>79</v>
      </c>
      <c r="M45" s="27" t="s">
        <v>23</v>
      </c>
      <c r="N45" s="27" t="s">
        <v>24</v>
      </c>
      <c r="O45" s="27" t="s">
        <v>25</v>
      </c>
      <c r="P45" s="12"/>
    </row>
    <row r="46" spans="1:16" ht="24" customHeight="1" x14ac:dyDescent="0.4">
      <c r="A46" s="105" t="s">
        <v>26</v>
      </c>
      <c r="B46" s="106"/>
      <c r="C46" s="107"/>
      <c r="D46" s="28"/>
      <c r="E46" s="28"/>
      <c r="F46" s="28"/>
      <c r="G46" s="28"/>
      <c r="H46" s="28"/>
      <c r="I46" s="28"/>
      <c r="J46" s="28"/>
      <c r="K46" s="28"/>
      <c r="L46" s="28"/>
      <c r="M46" s="28"/>
      <c r="N46" s="28"/>
      <c r="O46" s="28"/>
      <c r="P46" s="13"/>
    </row>
    <row r="47" spans="1:16" ht="19.5" customHeight="1" x14ac:dyDescent="0.4">
      <c r="A47" s="117"/>
      <c r="B47" s="118"/>
      <c r="C47" s="119"/>
      <c r="D47" s="29"/>
      <c r="E47" s="29"/>
      <c r="F47" s="29"/>
      <c r="G47" s="29"/>
      <c r="H47" s="29"/>
      <c r="I47" s="29"/>
      <c r="J47" s="29"/>
      <c r="K47" s="29"/>
      <c r="L47" s="29"/>
      <c r="M47" s="29"/>
      <c r="N47" s="29"/>
      <c r="O47" s="29"/>
      <c r="P47" s="13"/>
    </row>
    <row r="48" spans="1:16" ht="23.25" customHeight="1" x14ac:dyDescent="0.4">
      <c r="A48" s="98"/>
      <c r="B48" s="120"/>
      <c r="C48" s="121"/>
      <c r="D48" s="30"/>
      <c r="E48" s="30"/>
      <c r="F48" s="30"/>
      <c r="G48" s="30"/>
      <c r="H48" s="30"/>
      <c r="I48" s="30"/>
      <c r="J48" s="30"/>
      <c r="K48" s="30"/>
      <c r="L48" s="30"/>
      <c r="M48" s="30"/>
      <c r="N48" s="30"/>
      <c r="O48" s="30"/>
      <c r="P48" s="13"/>
    </row>
    <row r="49" spans="1:16" ht="21" customHeight="1" x14ac:dyDescent="0.4">
      <c r="A49" s="105" t="s">
        <v>27</v>
      </c>
      <c r="B49" s="106"/>
      <c r="C49" s="107"/>
      <c r="D49" s="28"/>
      <c r="E49" s="28"/>
      <c r="F49" s="28"/>
      <c r="G49" s="28"/>
      <c r="H49" s="28"/>
      <c r="I49" s="28"/>
      <c r="J49" s="28"/>
      <c r="K49" s="28"/>
      <c r="L49" s="28"/>
      <c r="M49" s="28"/>
      <c r="N49" s="28"/>
      <c r="O49" s="28"/>
      <c r="P49" s="13"/>
    </row>
    <row r="50" spans="1:16" ht="24.75" customHeight="1" x14ac:dyDescent="0.4">
      <c r="A50" s="117"/>
      <c r="B50" s="122" t="s">
        <v>28</v>
      </c>
      <c r="C50" s="123"/>
      <c r="D50" s="29"/>
      <c r="E50" s="29"/>
      <c r="F50" s="29"/>
      <c r="G50" s="29"/>
      <c r="H50" s="29"/>
      <c r="I50" s="29"/>
      <c r="J50" s="29"/>
      <c r="K50" s="29"/>
      <c r="L50" s="29"/>
      <c r="M50" s="29"/>
      <c r="N50" s="29"/>
      <c r="O50" s="29"/>
      <c r="P50" s="13"/>
    </row>
    <row r="51" spans="1:16" ht="22.5" customHeight="1" x14ac:dyDescent="0.4">
      <c r="A51" s="97"/>
      <c r="B51" s="101"/>
      <c r="C51" s="102"/>
      <c r="D51" s="29"/>
      <c r="E51" s="29"/>
      <c r="F51" s="29"/>
      <c r="G51" s="29"/>
      <c r="H51" s="29"/>
      <c r="I51" s="29"/>
      <c r="J51" s="29"/>
      <c r="K51" s="29"/>
      <c r="L51" s="29"/>
      <c r="M51" s="29"/>
      <c r="N51" s="29"/>
      <c r="O51" s="29"/>
      <c r="P51" s="13"/>
    </row>
    <row r="52" spans="1:16" ht="23.25" customHeight="1" x14ac:dyDescent="0.4">
      <c r="A52" s="98"/>
      <c r="B52" s="103"/>
      <c r="C52" s="104"/>
      <c r="D52" s="30"/>
      <c r="E52" s="30"/>
      <c r="F52" s="30"/>
      <c r="G52" s="30"/>
      <c r="H52" s="30"/>
      <c r="I52" s="30"/>
      <c r="J52" s="30"/>
      <c r="K52" s="30"/>
      <c r="L52" s="30"/>
      <c r="M52" s="30"/>
      <c r="N52" s="30"/>
      <c r="O52" s="30"/>
      <c r="P52" s="13"/>
    </row>
    <row r="53" spans="1:16" ht="26.25" customHeight="1" x14ac:dyDescent="0.4">
      <c r="A53" s="96"/>
      <c r="B53" s="99" t="s">
        <v>64</v>
      </c>
      <c r="C53" s="100"/>
      <c r="D53" s="28"/>
      <c r="E53" s="28"/>
      <c r="F53" s="28"/>
      <c r="G53" s="28"/>
      <c r="H53" s="28"/>
      <c r="I53" s="28"/>
      <c r="J53" s="28"/>
      <c r="K53" s="28"/>
      <c r="L53" s="28"/>
      <c r="M53" s="28"/>
      <c r="N53" s="28"/>
      <c r="O53" s="28"/>
      <c r="P53" s="13"/>
    </row>
    <row r="54" spans="1:16" ht="24.75" customHeight="1" x14ac:dyDescent="0.4">
      <c r="A54" s="97"/>
      <c r="B54" s="101"/>
      <c r="C54" s="102"/>
      <c r="D54" s="29"/>
      <c r="E54" s="29"/>
      <c r="F54" s="29"/>
      <c r="G54" s="29"/>
      <c r="H54" s="29"/>
      <c r="I54" s="29"/>
      <c r="J54" s="29"/>
      <c r="K54" s="29"/>
      <c r="L54" s="29"/>
      <c r="M54" s="29"/>
      <c r="N54" s="29"/>
      <c r="O54" s="29"/>
      <c r="P54" s="13"/>
    </row>
    <row r="55" spans="1:16" ht="23.25" customHeight="1" x14ac:dyDescent="0.4">
      <c r="A55" s="98"/>
      <c r="B55" s="103"/>
      <c r="C55" s="104"/>
      <c r="D55" s="30"/>
      <c r="E55" s="30"/>
      <c r="F55" s="30"/>
      <c r="G55" s="30"/>
      <c r="H55" s="30"/>
      <c r="I55" s="30"/>
      <c r="J55" s="30"/>
      <c r="K55" s="30"/>
      <c r="L55" s="30"/>
      <c r="M55" s="30"/>
      <c r="N55" s="30"/>
      <c r="O55" s="30"/>
      <c r="P55" s="13"/>
    </row>
    <row r="56" spans="1:16" ht="25.5" customHeight="1" x14ac:dyDescent="0.4">
      <c r="A56" s="96"/>
      <c r="B56" s="99" t="s">
        <v>29</v>
      </c>
      <c r="C56" s="100"/>
      <c r="D56" s="28"/>
      <c r="E56" s="28"/>
      <c r="F56" s="28"/>
      <c r="G56" s="28"/>
      <c r="H56" s="28"/>
      <c r="I56" s="28"/>
      <c r="J56" s="28"/>
      <c r="K56" s="28"/>
      <c r="L56" s="28"/>
      <c r="M56" s="28"/>
      <c r="N56" s="28"/>
      <c r="O56" s="28"/>
      <c r="P56" s="13"/>
    </row>
    <row r="57" spans="1:16" ht="18.75" customHeight="1" x14ac:dyDescent="0.4">
      <c r="A57" s="97"/>
      <c r="B57" s="101"/>
      <c r="C57" s="102"/>
      <c r="D57" s="29"/>
      <c r="E57" s="29"/>
      <c r="F57" s="29"/>
      <c r="G57" s="29"/>
      <c r="H57" s="29"/>
      <c r="I57" s="29"/>
      <c r="J57" s="29"/>
      <c r="K57" s="29"/>
      <c r="L57" s="29"/>
      <c r="M57" s="29"/>
      <c r="N57" s="29"/>
      <c r="O57" s="29"/>
      <c r="P57" s="13"/>
    </row>
    <row r="58" spans="1:16" ht="20.25" customHeight="1" x14ac:dyDescent="0.4">
      <c r="A58" s="98"/>
      <c r="B58" s="103"/>
      <c r="C58" s="104"/>
      <c r="D58" s="30"/>
      <c r="E58" s="30"/>
      <c r="F58" s="30"/>
      <c r="G58" s="30"/>
      <c r="H58" s="30"/>
      <c r="I58" s="30"/>
      <c r="J58" s="30"/>
      <c r="K58" s="30"/>
      <c r="L58" s="30"/>
      <c r="M58" s="30"/>
      <c r="N58" s="30"/>
      <c r="O58" s="30"/>
      <c r="P58" s="13"/>
    </row>
    <row r="59" spans="1:16" ht="23.25" customHeight="1" x14ac:dyDescent="0.4">
      <c r="A59" s="96"/>
      <c r="B59" s="99" t="s">
        <v>65</v>
      </c>
      <c r="C59" s="100"/>
      <c r="D59" s="28"/>
      <c r="E59" s="28"/>
      <c r="F59" s="28"/>
      <c r="G59" s="28"/>
      <c r="H59" s="28"/>
      <c r="I59" s="28"/>
      <c r="J59" s="28"/>
      <c r="K59" s="28"/>
      <c r="L59" s="28"/>
      <c r="M59" s="28"/>
      <c r="N59" s="28"/>
      <c r="O59" s="28"/>
      <c r="P59" s="13"/>
    </row>
    <row r="60" spans="1:16" ht="27" customHeight="1" x14ac:dyDescent="0.4">
      <c r="A60" s="97"/>
      <c r="B60" s="101"/>
      <c r="C60" s="102"/>
      <c r="D60" s="29"/>
      <c r="E60" s="29"/>
      <c r="F60" s="29"/>
      <c r="G60" s="29"/>
      <c r="H60" s="29"/>
      <c r="I60" s="29"/>
      <c r="J60" s="29"/>
      <c r="K60" s="29"/>
      <c r="L60" s="29"/>
      <c r="M60" s="29"/>
      <c r="N60" s="29"/>
      <c r="O60" s="29"/>
      <c r="P60" s="13"/>
    </row>
    <row r="61" spans="1:16" ht="22.5" customHeight="1" x14ac:dyDescent="0.4">
      <c r="A61" s="98"/>
      <c r="B61" s="103"/>
      <c r="C61" s="104"/>
      <c r="D61" s="30"/>
      <c r="E61" s="30"/>
      <c r="F61" s="30"/>
      <c r="G61" s="30"/>
      <c r="H61" s="30"/>
      <c r="I61" s="30"/>
      <c r="J61" s="30"/>
      <c r="K61" s="30"/>
      <c r="L61" s="30"/>
      <c r="M61" s="30"/>
      <c r="N61" s="30"/>
      <c r="O61" s="30"/>
      <c r="P61" s="13"/>
    </row>
    <row r="62" spans="1:16" ht="26.25" customHeight="1" x14ac:dyDescent="0.4">
      <c r="A62" s="96"/>
      <c r="B62" s="99" t="s">
        <v>66</v>
      </c>
      <c r="C62" s="100"/>
      <c r="D62" s="28"/>
      <c r="E62" s="28"/>
      <c r="F62" s="28"/>
      <c r="G62" s="28"/>
      <c r="H62" s="28"/>
      <c r="I62" s="28"/>
      <c r="J62" s="28"/>
      <c r="K62" s="28"/>
      <c r="L62" s="28"/>
      <c r="M62" s="28"/>
      <c r="N62" s="28"/>
      <c r="O62" s="28"/>
      <c r="P62" s="13"/>
    </row>
    <row r="63" spans="1:16" ht="21.75" customHeight="1" x14ac:dyDescent="0.4">
      <c r="A63" s="97"/>
      <c r="B63" s="101"/>
      <c r="C63" s="102"/>
      <c r="D63" s="29"/>
      <c r="E63" s="29"/>
      <c r="F63" s="29"/>
      <c r="G63" s="29"/>
      <c r="H63" s="29"/>
      <c r="I63" s="29"/>
      <c r="J63" s="29"/>
      <c r="K63" s="29"/>
      <c r="L63" s="29"/>
      <c r="M63" s="29"/>
      <c r="N63" s="29"/>
      <c r="O63" s="29"/>
      <c r="P63" s="13"/>
    </row>
    <row r="64" spans="1:16" ht="18.75" customHeight="1" x14ac:dyDescent="0.4">
      <c r="A64" s="98"/>
      <c r="B64" s="103"/>
      <c r="C64" s="104"/>
      <c r="D64" s="30"/>
      <c r="E64" s="30"/>
      <c r="F64" s="30"/>
      <c r="G64" s="30"/>
      <c r="H64" s="30"/>
      <c r="I64" s="30"/>
      <c r="J64" s="30"/>
      <c r="K64" s="30"/>
      <c r="L64" s="30"/>
      <c r="M64" s="30"/>
      <c r="N64" s="30"/>
      <c r="O64" s="30"/>
      <c r="P64" s="13"/>
    </row>
    <row r="65" spans="1:16" ht="30" customHeight="1" x14ac:dyDescent="0.4">
      <c r="A65" s="105" t="s">
        <v>67</v>
      </c>
      <c r="B65" s="106"/>
      <c r="C65" s="107"/>
      <c r="D65" s="28"/>
      <c r="E65" s="28"/>
      <c r="F65" s="28"/>
      <c r="G65" s="28"/>
      <c r="H65" s="28"/>
      <c r="I65" s="28"/>
      <c r="J65" s="28"/>
      <c r="K65" s="28"/>
      <c r="L65" s="28"/>
      <c r="M65" s="28"/>
      <c r="N65" s="28"/>
      <c r="O65" s="28"/>
      <c r="P65" s="13"/>
    </row>
    <row r="66" spans="1:16" ht="30" customHeight="1" x14ac:dyDescent="0.4">
      <c r="A66" s="31"/>
      <c r="B66" s="108"/>
      <c r="C66" s="109"/>
      <c r="D66" s="30"/>
      <c r="E66" s="30"/>
      <c r="F66" s="30"/>
      <c r="G66" s="30"/>
      <c r="H66" s="30"/>
      <c r="I66" s="30"/>
      <c r="J66" s="30"/>
      <c r="K66" s="30"/>
      <c r="L66" s="30"/>
      <c r="M66" s="30"/>
      <c r="N66" s="30"/>
      <c r="O66" s="30"/>
      <c r="P66" s="13"/>
    </row>
    <row r="68" spans="1:16" ht="7.5" customHeight="1" x14ac:dyDescent="0.4"/>
    <row r="69" spans="1:16" x14ac:dyDescent="0.4">
      <c r="A69" s="92" t="s">
        <v>68</v>
      </c>
      <c r="B69" s="92"/>
      <c r="C69" s="92"/>
      <c r="D69" s="92"/>
      <c r="E69" s="92"/>
      <c r="F69" s="92"/>
      <c r="G69" s="92"/>
      <c r="H69" s="92"/>
      <c r="I69" s="92"/>
      <c r="J69" s="92"/>
      <c r="K69" s="92"/>
      <c r="L69" s="92"/>
      <c r="M69" s="92"/>
      <c r="N69" s="92"/>
      <c r="O69" s="92"/>
      <c r="P69" s="37"/>
    </row>
    <row r="70" spans="1:16" ht="25.5" customHeight="1" x14ac:dyDescent="0.4">
      <c r="A70" s="110" t="s">
        <v>30</v>
      </c>
      <c r="B70" s="111"/>
      <c r="C70" s="112"/>
      <c r="D70" s="110" t="s">
        <v>31</v>
      </c>
      <c r="E70" s="111"/>
      <c r="F70" s="111"/>
      <c r="G70" s="111"/>
      <c r="H70" s="111"/>
      <c r="I70" s="111"/>
      <c r="J70" s="111"/>
      <c r="K70" s="111"/>
      <c r="L70" s="112"/>
      <c r="M70" s="113" t="s">
        <v>32</v>
      </c>
      <c r="N70" s="113"/>
      <c r="O70" s="113"/>
      <c r="P70" s="14"/>
    </row>
    <row r="71" spans="1:16" ht="45" customHeight="1" x14ac:dyDescent="0.4">
      <c r="A71" s="84"/>
      <c r="B71" s="85"/>
      <c r="C71" s="86"/>
      <c r="D71" s="87"/>
      <c r="E71" s="88"/>
      <c r="F71" s="88"/>
      <c r="G71" s="88"/>
      <c r="H71" s="88"/>
      <c r="I71" s="88"/>
      <c r="J71" s="88"/>
      <c r="K71" s="88"/>
      <c r="L71" s="89"/>
      <c r="M71" s="90"/>
      <c r="N71" s="91"/>
      <c r="O71" s="46" t="s">
        <v>33</v>
      </c>
      <c r="P71" s="15"/>
    </row>
    <row r="72" spans="1:16" s="32" customFormat="1" ht="15.75" x14ac:dyDescent="0.4">
      <c r="A72" s="81" t="s">
        <v>69</v>
      </c>
      <c r="B72" s="81"/>
      <c r="C72" s="81"/>
      <c r="D72" s="81"/>
      <c r="E72" s="81"/>
      <c r="F72" s="81"/>
      <c r="G72" s="81"/>
      <c r="H72" s="81"/>
      <c r="I72" s="81"/>
      <c r="J72" s="81"/>
      <c r="K72" s="81"/>
      <c r="L72" s="81"/>
      <c r="M72" s="81"/>
      <c r="N72" s="81"/>
      <c r="O72" s="81"/>
      <c r="P72" s="44"/>
    </row>
    <row r="73" spans="1:16" x14ac:dyDescent="0.4">
      <c r="A73" s="37"/>
      <c r="B73" s="37"/>
      <c r="C73" s="37"/>
      <c r="D73" s="37"/>
      <c r="E73" s="37"/>
      <c r="F73" s="37"/>
      <c r="G73" s="37"/>
      <c r="H73" s="37"/>
      <c r="I73" s="37"/>
      <c r="J73" s="37"/>
      <c r="K73" s="37"/>
      <c r="L73" s="37"/>
      <c r="M73" s="37"/>
      <c r="N73" s="37"/>
      <c r="O73" s="37"/>
      <c r="P73" s="44"/>
    </row>
    <row r="74" spans="1:16" x14ac:dyDescent="0.4">
      <c r="A74" s="92" t="s">
        <v>70</v>
      </c>
      <c r="B74" s="92"/>
      <c r="C74" s="92"/>
      <c r="D74" s="92"/>
      <c r="E74" s="92"/>
      <c r="F74" s="92"/>
      <c r="G74" s="92"/>
      <c r="H74" s="92"/>
      <c r="I74" s="92"/>
      <c r="J74" s="92"/>
      <c r="K74" s="92"/>
      <c r="L74" s="92"/>
      <c r="M74" s="92"/>
      <c r="N74" s="92"/>
      <c r="O74" s="92"/>
      <c r="P74" s="37"/>
    </row>
    <row r="75" spans="1:16" ht="19.5" customHeight="1" x14ac:dyDescent="0.4">
      <c r="B75" s="20" t="s">
        <v>71</v>
      </c>
      <c r="C75" s="21"/>
      <c r="D75" s="21"/>
      <c r="E75" s="21"/>
      <c r="F75" s="21"/>
      <c r="G75" s="21"/>
      <c r="H75" s="21"/>
      <c r="I75" s="21"/>
      <c r="J75" s="21"/>
      <c r="K75" s="21"/>
      <c r="L75" s="21"/>
      <c r="M75" s="21"/>
      <c r="N75" s="21"/>
      <c r="O75" s="22"/>
      <c r="P75" s="16"/>
    </row>
    <row r="76" spans="1:16" s="7" customFormat="1" ht="45" customHeight="1" x14ac:dyDescent="0.4">
      <c r="A76" s="23"/>
      <c r="B76" s="93"/>
      <c r="C76" s="94"/>
      <c r="D76" s="94"/>
      <c r="E76" s="94"/>
      <c r="F76" s="94"/>
      <c r="G76" s="94"/>
      <c r="H76" s="94"/>
      <c r="I76" s="94"/>
      <c r="J76" s="94"/>
      <c r="K76" s="94"/>
      <c r="L76" s="94"/>
      <c r="M76" s="94"/>
      <c r="N76" s="94"/>
      <c r="O76" s="95"/>
      <c r="P76" s="34"/>
    </row>
    <row r="77" spans="1:16" s="7" customFormat="1" x14ac:dyDescent="0.4">
      <c r="A77" s="23"/>
      <c r="B77" s="24" t="s">
        <v>72</v>
      </c>
      <c r="C77" s="25"/>
      <c r="D77" s="25"/>
      <c r="E77" s="25"/>
      <c r="F77" s="25"/>
      <c r="G77" s="25"/>
      <c r="H77" s="25"/>
      <c r="I77" s="25"/>
      <c r="J77" s="25"/>
      <c r="K77" s="25"/>
      <c r="L77" s="25"/>
      <c r="M77" s="25"/>
      <c r="N77" s="25"/>
      <c r="O77" s="26"/>
      <c r="P77" s="17"/>
    </row>
    <row r="78" spans="1:16" s="7" customFormat="1" ht="90" customHeight="1" x14ac:dyDescent="0.4">
      <c r="A78" s="23"/>
      <c r="B78" s="77"/>
      <c r="C78" s="78"/>
      <c r="D78" s="78"/>
      <c r="E78" s="78"/>
      <c r="F78" s="78"/>
      <c r="G78" s="78"/>
      <c r="H78" s="78"/>
      <c r="I78" s="78"/>
      <c r="J78" s="78"/>
      <c r="K78" s="78"/>
      <c r="L78" s="78"/>
      <c r="M78" s="78"/>
      <c r="N78" s="78"/>
      <c r="O78" s="79"/>
      <c r="P78" s="34"/>
    </row>
    <row r="79" spans="1:16" s="32" customFormat="1" ht="15.75" x14ac:dyDescent="0.4">
      <c r="A79" s="4"/>
      <c r="B79" s="80" t="s">
        <v>73</v>
      </c>
      <c r="C79" s="81"/>
      <c r="D79" s="81"/>
      <c r="E79" s="81"/>
      <c r="F79" s="81"/>
      <c r="G79" s="81"/>
      <c r="H79" s="81"/>
      <c r="I79" s="81"/>
      <c r="J79" s="81"/>
      <c r="K79" s="81"/>
      <c r="L79" s="81"/>
      <c r="M79" s="81"/>
      <c r="N79" s="81"/>
      <c r="O79" s="81"/>
      <c r="P79" s="35"/>
    </row>
    <row r="80" spans="1:16" s="32" customFormat="1" ht="15.75" x14ac:dyDescent="0.4">
      <c r="A80" s="82" t="s">
        <v>34</v>
      </c>
      <c r="B80" s="82"/>
      <c r="C80" s="82"/>
      <c r="D80" s="82"/>
      <c r="E80" s="82"/>
      <c r="F80" s="82"/>
      <c r="G80" s="82"/>
      <c r="H80" s="82"/>
      <c r="I80" s="82"/>
      <c r="J80" s="82"/>
      <c r="K80" s="82"/>
      <c r="L80" s="82"/>
      <c r="M80" s="82"/>
      <c r="N80" s="82"/>
      <c r="O80" s="82"/>
      <c r="P80" s="44"/>
    </row>
    <row r="81" spans="1:16" s="32" customFormat="1" ht="15.75" x14ac:dyDescent="0.4">
      <c r="A81" s="83" t="s">
        <v>74</v>
      </c>
      <c r="B81" s="83"/>
      <c r="C81" s="83"/>
      <c r="D81" s="83"/>
      <c r="E81" s="83"/>
      <c r="F81" s="83"/>
      <c r="G81" s="83"/>
      <c r="H81" s="83"/>
      <c r="I81" s="83"/>
      <c r="J81" s="83"/>
      <c r="K81" s="83"/>
      <c r="L81" s="83"/>
      <c r="M81" s="83"/>
      <c r="N81" s="83"/>
      <c r="O81" s="83"/>
      <c r="P81" s="45"/>
    </row>
    <row r="82" spans="1:16" s="32" customFormat="1" ht="8.25" customHeight="1" x14ac:dyDescent="0.4">
      <c r="A82" s="83"/>
      <c r="B82" s="83"/>
      <c r="C82" s="83"/>
      <c r="D82" s="83"/>
      <c r="E82" s="83"/>
      <c r="F82" s="83"/>
      <c r="G82" s="83"/>
      <c r="H82" s="83"/>
      <c r="I82" s="83"/>
      <c r="J82" s="83"/>
      <c r="K82" s="83"/>
      <c r="L82" s="83"/>
      <c r="M82" s="83"/>
      <c r="N82" s="83"/>
      <c r="O82" s="83"/>
      <c r="P82" s="36"/>
    </row>
  </sheetData>
  <sheetProtection algorithmName="SHA-512" hashValue="li3nVuhHuuRopLtC6DgFpLatigP1vgZjh+ZABdts1YSr2sZ38KLqK5lRkyPkOIuw/30ooOnrMi+p960+OryAqg==" saltValue="mN2XbG7Rn+LlymspcoabFw==" spinCount="100000" sheet="1" formatCells="0" formatColumns="0" formatRows="0"/>
  <mergeCells count="147">
    <mergeCell ref="A13:O13"/>
    <mergeCell ref="A14:O14"/>
    <mergeCell ref="A16:O16"/>
    <mergeCell ref="A18:O18"/>
    <mergeCell ref="A20:B20"/>
    <mergeCell ref="C20:E20"/>
    <mergeCell ref="H20:J20"/>
    <mergeCell ref="L20:O20"/>
    <mergeCell ref="A5:D5"/>
    <mergeCell ref="A6:D6"/>
    <mergeCell ref="K8:O8"/>
    <mergeCell ref="K9:N9"/>
    <mergeCell ref="D12:M12"/>
    <mergeCell ref="J25:K25"/>
    <mergeCell ref="L25:M25"/>
    <mergeCell ref="N23:O23"/>
    <mergeCell ref="A24:C24"/>
    <mergeCell ref="D24:E24"/>
    <mergeCell ref="F24:G24"/>
    <mergeCell ref="H24:I24"/>
    <mergeCell ref="J24:K24"/>
    <mergeCell ref="L24:M24"/>
    <mergeCell ref="N24:O24"/>
    <mergeCell ref="A23:C23"/>
    <mergeCell ref="D23:E23"/>
    <mergeCell ref="F23:G23"/>
    <mergeCell ref="H23:I23"/>
    <mergeCell ref="J23:K23"/>
    <mergeCell ref="L23:M23"/>
    <mergeCell ref="N27:O27"/>
    <mergeCell ref="A28:C28"/>
    <mergeCell ref="D28:E28"/>
    <mergeCell ref="F28:G28"/>
    <mergeCell ref="H28:I28"/>
    <mergeCell ref="J28:K28"/>
    <mergeCell ref="L28:M28"/>
    <mergeCell ref="N28:O28"/>
    <mergeCell ref="A27:C27"/>
    <mergeCell ref="F27:G27"/>
    <mergeCell ref="H27:I27"/>
    <mergeCell ref="J27:K27"/>
    <mergeCell ref="L27:M27"/>
    <mergeCell ref="D25:E27"/>
    <mergeCell ref="N25:O25"/>
    <mergeCell ref="A26:C26"/>
    <mergeCell ref="F26:G26"/>
    <mergeCell ref="H26:I26"/>
    <mergeCell ref="J26:K26"/>
    <mergeCell ref="L26:M26"/>
    <mergeCell ref="N26:O26"/>
    <mergeCell ref="A25:C25"/>
    <mergeCell ref="F25:G25"/>
    <mergeCell ref="H25:I25"/>
    <mergeCell ref="N29:O29"/>
    <mergeCell ref="A30:C30"/>
    <mergeCell ref="D30:E30"/>
    <mergeCell ref="F30:G30"/>
    <mergeCell ref="H30:I30"/>
    <mergeCell ref="J30:K30"/>
    <mergeCell ref="L30:M30"/>
    <mergeCell ref="N30:O30"/>
    <mergeCell ref="A29:C29"/>
    <mergeCell ref="D29:E29"/>
    <mergeCell ref="F29:G29"/>
    <mergeCell ref="H29:I29"/>
    <mergeCell ref="J29:K29"/>
    <mergeCell ref="L29:M29"/>
    <mergeCell ref="N31:O31"/>
    <mergeCell ref="A32:C32"/>
    <mergeCell ref="D32:E32"/>
    <mergeCell ref="F32:G32"/>
    <mergeCell ref="H32:I32"/>
    <mergeCell ref="J32:K32"/>
    <mergeCell ref="L32:M32"/>
    <mergeCell ref="N32:O32"/>
    <mergeCell ref="A31:C31"/>
    <mergeCell ref="D31:E31"/>
    <mergeCell ref="F31:G31"/>
    <mergeCell ref="H31:I31"/>
    <mergeCell ref="J31:K31"/>
    <mergeCell ref="L31:M31"/>
    <mergeCell ref="N33:O33"/>
    <mergeCell ref="A34:C34"/>
    <mergeCell ref="D34:E34"/>
    <mergeCell ref="F34:G34"/>
    <mergeCell ref="H34:I34"/>
    <mergeCell ref="J34:K34"/>
    <mergeCell ref="L34:M34"/>
    <mergeCell ref="N34:O34"/>
    <mergeCell ref="A33:C33"/>
    <mergeCell ref="D33:E33"/>
    <mergeCell ref="F33:G33"/>
    <mergeCell ref="H33:I33"/>
    <mergeCell ref="J33:K33"/>
    <mergeCell ref="L33:M33"/>
    <mergeCell ref="N35:O35"/>
    <mergeCell ref="A36:C36"/>
    <mergeCell ref="D36:E36"/>
    <mergeCell ref="F36:G36"/>
    <mergeCell ref="H36:I36"/>
    <mergeCell ref="J36:K36"/>
    <mergeCell ref="L36:M36"/>
    <mergeCell ref="N36:O36"/>
    <mergeCell ref="A35:C35"/>
    <mergeCell ref="D35:E35"/>
    <mergeCell ref="F35:G35"/>
    <mergeCell ref="H35:I35"/>
    <mergeCell ref="J35:K35"/>
    <mergeCell ref="L35:M35"/>
    <mergeCell ref="A45:C45"/>
    <mergeCell ref="A46:C46"/>
    <mergeCell ref="A47:C48"/>
    <mergeCell ref="A49:C49"/>
    <mergeCell ref="A50:A52"/>
    <mergeCell ref="B50:C52"/>
    <mergeCell ref="A37:O37"/>
    <mergeCell ref="A38:O38"/>
    <mergeCell ref="A39:O39"/>
    <mergeCell ref="A40:O40"/>
    <mergeCell ref="C43:D43"/>
    <mergeCell ref="F43:G43"/>
    <mergeCell ref="I43:J43"/>
    <mergeCell ref="M43:O43"/>
    <mergeCell ref="A62:A64"/>
    <mergeCell ref="B62:C64"/>
    <mergeCell ref="A65:C65"/>
    <mergeCell ref="B66:C66"/>
    <mergeCell ref="A69:O69"/>
    <mergeCell ref="A70:C70"/>
    <mergeCell ref="D70:L70"/>
    <mergeCell ref="M70:O70"/>
    <mergeCell ref="A53:A55"/>
    <mergeCell ref="B53:C55"/>
    <mergeCell ref="A56:A58"/>
    <mergeCell ref="B56:C58"/>
    <mergeCell ref="A59:A61"/>
    <mergeCell ref="B59:C61"/>
    <mergeCell ref="B78:O78"/>
    <mergeCell ref="B79:O79"/>
    <mergeCell ref="A80:O80"/>
    <mergeCell ref="A81:O82"/>
    <mergeCell ref="A71:C71"/>
    <mergeCell ref="D71:L71"/>
    <mergeCell ref="M71:N71"/>
    <mergeCell ref="A72:O72"/>
    <mergeCell ref="A74:O74"/>
    <mergeCell ref="B76:O76"/>
  </mergeCells>
  <phoneticPr fontId="3"/>
  <conditionalFormatting sqref="A14:O14 A16:O16 A18:O18 C20:E20 H20:J20 L20:O20">
    <cfRule type="containsBlanks" dxfId="5" priority="7">
      <formula>LEN(TRIM(A14))=0</formula>
    </cfRule>
  </conditionalFormatting>
  <conditionalFormatting sqref="K10 K9:N9 K8:O8">
    <cfRule type="containsBlanks" dxfId="4" priority="6">
      <formula>LEN(TRIM(K8))=0</formula>
    </cfRule>
  </conditionalFormatting>
  <conditionalFormatting sqref="J3 L3 N3">
    <cfRule type="containsBlanks" dxfId="3" priority="5">
      <formula>LEN(TRIM(J3))=0</formula>
    </cfRule>
  </conditionalFormatting>
  <conditionalFormatting sqref="F35:G36">
    <cfRule type="containsBlanks" priority="4">
      <formula>LEN(TRIM(F35))=0</formula>
    </cfRule>
  </conditionalFormatting>
  <conditionalFormatting sqref="A71:N71 B76:O76 B78:O78">
    <cfRule type="containsBlanks" dxfId="2" priority="3">
      <formula>LEN(TRIM(A71))=0</formula>
    </cfRule>
  </conditionalFormatting>
  <conditionalFormatting sqref="C12">
    <cfRule type="containsBlanks" dxfId="1" priority="2">
      <formula>LEN(TRIM(C12))=0</formula>
    </cfRule>
  </conditionalFormatting>
  <conditionalFormatting sqref="F35:G36 F25:G29 F31:G33">
    <cfRule type="cellIs" dxfId="0" priority="1" operator="equal">
      <formula>0</formula>
    </cfRule>
  </conditionalFormatting>
  <dataValidations count="1">
    <dataValidation type="list" allowBlank="1" showInputMessage="1" showErrorMessage="1" sqref="K10">
      <formula1>Q5:Q7</formula1>
    </dataValidation>
  </dataValidations>
  <printOptions horizontalCentered="1"/>
  <pageMargins left="0.70866141732283472" right="0.27559055118110237" top="0.55118110236220474" bottom="0.55118110236220474" header="0.31496062992125984" footer="0.31496062992125984"/>
  <pageSetup paperSize="9" scale="75" orientation="portrait" blackAndWhite="1" r:id="rId1"/>
  <rowBreaks count="1" manualBreakCount="1">
    <brk id="43"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変更後ロック</vt:lpstr>
      <vt:lpstr>変更後ロック!Print_Area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Nagasaki-forest</dc:creator>
  <cp:lastModifiedBy>R-Yama</cp:lastModifiedBy>
  <cp:lastPrinted>2021-06-11T04:19:37Z</cp:lastPrinted>
  <dcterms:created xsi:type="dcterms:W3CDTF">2021-04-05T07:53:57Z</dcterms:created>
  <dcterms:modified xsi:type="dcterms:W3CDTF">2021-06-11T04:19:43Z</dcterms:modified>
</cp:coreProperties>
</file>