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Nagasaki-forest\Desktop\新しいフォルダー\"/>
    </mc:Choice>
  </mc:AlternateContent>
  <xr:revisionPtr revIDLastSave="0" documentId="13_ncr:1_{FE6CA706-4E72-4CA6-9B9F-C001CF1A985E}" xr6:coauthVersionLast="47" xr6:coauthVersionMax="47" xr10:uidLastSave="{00000000-0000-0000-0000-000000000000}"/>
  <bookViews>
    <workbookView xWindow="-120" yWindow="-120" windowWidth="20730" windowHeight="11160" tabRatio="822" xr2:uid="{00000000-000D-0000-FFFF-FFFF00000000}"/>
  </bookViews>
  <sheets>
    <sheet name="変更後ロック" sheetId="14" r:id="rId1"/>
  </sheets>
  <definedNames>
    <definedName name="_xlnm.Print_Area" localSheetId="0">変更後ロック!$A$1:$O$82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4" l="1"/>
  <c r="L25" i="14"/>
  <c r="J25" i="14" s="1"/>
  <c r="L26" i="14"/>
  <c r="H25" i="14"/>
  <c r="U24" i="14"/>
  <c r="V24" i="14"/>
  <c r="W24" i="14"/>
  <c r="Y24" i="14"/>
  <c r="Z24" i="14"/>
  <c r="X24" i="14"/>
  <c r="L29" i="14"/>
  <c r="J29" i="14" s="1"/>
  <c r="L28" i="14"/>
  <c r="L27" i="14"/>
  <c r="H32" i="14"/>
  <c r="H31" i="14"/>
  <c r="H29" i="14"/>
  <c r="N25" i="14" l="1"/>
  <c r="H26" i="14"/>
  <c r="H27" i="14"/>
  <c r="H28" i="14"/>
  <c r="Q26" i="14"/>
  <c r="Q27" i="14"/>
  <c r="Q28" i="14"/>
  <c r="Q29" i="14"/>
  <c r="Q25" i="14"/>
  <c r="H24" i="14" l="1"/>
  <c r="L24" i="14" s="1"/>
  <c r="L30" i="14" s="1"/>
  <c r="L34" i="14" l="1"/>
  <c r="N33" i="14" l="1"/>
  <c r="N32" i="14"/>
  <c r="N31" i="14"/>
  <c r="J28" i="14"/>
  <c r="J24" i="14"/>
  <c r="N24" i="14" s="1"/>
  <c r="C43" i="14" s="1"/>
  <c r="I43" i="14"/>
  <c r="J27" i="14"/>
  <c r="J26" i="14"/>
  <c r="J30" i="14" l="1"/>
  <c r="J34" i="14" s="1"/>
  <c r="N28" i="14"/>
  <c r="N29" i="14"/>
  <c r="N27" i="14"/>
  <c r="N26" i="14"/>
  <c r="H30" i="14"/>
  <c r="H34" i="14" s="1"/>
  <c r="F43" i="14" l="1"/>
  <c r="M43" i="14" s="1"/>
  <c r="N30" i="14"/>
  <c r="N34" i="14" s="1"/>
</calcChain>
</file>

<file path=xl/sharedStrings.xml><?xml version="1.0" encoding="utf-8"?>
<sst xmlns="http://schemas.openxmlformats.org/spreadsheetml/2006/main" count="101" uniqueCount="95">
  <si>
    <t>記</t>
  </si>
  <si>
    <t>２．協定の対象となる森林の位置</t>
  </si>
  <si>
    <t>４．森林・山村多面的機能発揮対策交付金</t>
  </si>
  <si>
    <t>取組メニュー</t>
  </si>
  <si>
    <t>森林面積等</t>
  </si>
  <si>
    <t>計</t>
  </si>
  <si>
    <t>活動推進費</t>
  </si>
  <si>
    <t>森林資源利用タイプ</t>
  </si>
  <si>
    <t>森林機能強化タイプ</t>
  </si>
  <si>
    <t>小　計</t>
  </si>
  <si>
    <t>資機材・施設の整備等</t>
  </si>
  <si>
    <t>1/2以内</t>
  </si>
  <si>
    <t>-</t>
  </si>
  <si>
    <t>1/3以内</t>
  </si>
  <si>
    <t>間伐等（除伐、枝打ちを含む。）の実施面積</t>
  </si>
  <si>
    <t>６．月別スケジュール</t>
  </si>
  <si>
    <t>取組内容</t>
  </si>
  <si>
    <t>４月</t>
  </si>
  <si>
    <t>５月</t>
  </si>
  <si>
    <t>６月</t>
  </si>
  <si>
    <t>７月</t>
  </si>
  <si>
    <t>８月</t>
  </si>
  <si>
    <t>９月</t>
  </si>
  <si>
    <t>１月</t>
  </si>
  <si>
    <t>２月</t>
  </si>
  <si>
    <t>３月</t>
  </si>
  <si>
    <t>１．活動推進費</t>
  </si>
  <si>
    <t>２．実践活動</t>
  </si>
  <si>
    <t>A-1 地域環境保全タイプ（里山林保全）</t>
  </si>
  <si>
    <t>B 森林資源利用タイプ</t>
  </si>
  <si>
    <t>講習の名称</t>
  </si>
  <si>
    <t>講習の内容</t>
  </si>
  <si>
    <t>実施月</t>
  </si>
  <si>
    <t>月</t>
  </si>
  <si>
    <t>＜施行注意＞</t>
  </si>
  <si>
    <t>長崎森林・山村対策協議会</t>
    <rPh sb="0" eb="2">
      <t>ナガサキ</t>
    </rPh>
    <rPh sb="2" eb="4">
      <t>シンリン</t>
    </rPh>
    <rPh sb="5" eb="7">
      <t>サンソン</t>
    </rPh>
    <rPh sb="7" eb="9">
      <t>タイサク</t>
    </rPh>
    <rPh sb="9" eb="12">
      <t>キョウギカイ</t>
    </rPh>
    <phoneticPr fontId="3"/>
  </si>
  <si>
    <t xml:space="preserve"> </t>
    <phoneticPr fontId="3"/>
  </si>
  <si>
    <t>年度　森林・山村多面的機能発揮対策交付金に係る採択申請書</t>
    <phoneticPr fontId="3"/>
  </si>
  <si>
    <t>　森林・山村多面的機能発揮対策実施要領（平成25年５月16日25林整森第74号林野庁長官通知）別紙３の第５の４（１）に基づき、下記のとおり森林・山村多面的機能発揮対策交付金の採択を申請する。</t>
    <phoneticPr fontId="3"/>
  </si>
  <si>
    <t>１．活動組織名</t>
    <phoneticPr fontId="3"/>
  </si>
  <si>
    <t>事務担当者名</t>
    <rPh sb="0" eb="2">
      <t>ジム</t>
    </rPh>
    <rPh sb="2" eb="5">
      <t>タントウシャ</t>
    </rPh>
    <rPh sb="5" eb="6">
      <t>メイ</t>
    </rPh>
    <phoneticPr fontId="3"/>
  </si>
  <si>
    <t>電話番号</t>
    <rPh sb="0" eb="4">
      <t>デンワバンゴウ</t>
    </rPh>
    <phoneticPr fontId="3"/>
  </si>
  <si>
    <t>（携帯）</t>
    <rPh sb="1" eb="3">
      <t>ケイタイ</t>
    </rPh>
    <phoneticPr fontId="3"/>
  </si>
  <si>
    <t>（自宅）</t>
    <rPh sb="1" eb="3">
      <t>ジタク</t>
    </rPh>
    <phoneticPr fontId="3"/>
  </si>
  <si>
    <t>国
交付金額</t>
    <rPh sb="0" eb="1">
      <t>クニ</t>
    </rPh>
    <phoneticPr fontId="3"/>
  </si>
  <si>
    <t>初年度のみ</t>
    <phoneticPr fontId="3"/>
  </si>
  <si>
    <t>地域環境保全タイプ
（里山林保全）</t>
    <phoneticPr fontId="3"/>
  </si>
  <si>
    <t>関係人口創出・維持タイプ</t>
    <rPh sb="0" eb="2">
      <t>カンケイ</t>
    </rPh>
    <rPh sb="2" eb="4">
      <t>ジンコウ</t>
    </rPh>
    <rPh sb="4" eb="6">
      <t>ソウシュツ</t>
    </rPh>
    <rPh sb="7" eb="9">
      <t>イジ</t>
    </rPh>
    <phoneticPr fontId="3"/>
  </si>
  <si>
    <t>-</t>
    <phoneticPr fontId="3"/>
  </si>
  <si>
    <t>資機材・施設の整備等
（林内作業車・薪割り機・薪ストーブ・炭焼き小屋）</t>
    <rPh sb="12" eb="13">
      <t>ハヤシ</t>
    </rPh>
    <rPh sb="13" eb="14">
      <t>ナイ</t>
    </rPh>
    <rPh sb="14" eb="16">
      <t>サギョウ</t>
    </rPh>
    <rPh sb="16" eb="17">
      <t>クルマ</t>
    </rPh>
    <rPh sb="18" eb="19">
      <t>マキ</t>
    </rPh>
    <rPh sb="19" eb="20">
      <t>ワ</t>
    </rPh>
    <rPh sb="21" eb="22">
      <t>キ</t>
    </rPh>
    <rPh sb="23" eb="24">
      <t>マキ</t>
    </rPh>
    <rPh sb="29" eb="31">
      <t>スミヤ</t>
    </rPh>
    <rPh sb="32" eb="34">
      <t>ゴヤ</t>
    </rPh>
    <phoneticPr fontId="3"/>
  </si>
  <si>
    <t>資機材・施設の整備等
（関係人口創出・維持タイプで使用する移動式簡易トイレ賃借料）</t>
    <rPh sb="12" eb="14">
      <t>カンケイ</t>
    </rPh>
    <rPh sb="14" eb="16">
      <t>ジンコウ</t>
    </rPh>
    <rPh sb="16" eb="18">
      <t>ソウシュツ</t>
    </rPh>
    <rPh sb="19" eb="21">
      <t>イジ</t>
    </rPh>
    <rPh sb="25" eb="27">
      <t>シヨウ</t>
    </rPh>
    <rPh sb="29" eb="31">
      <t>イドウ</t>
    </rPh>
    <rPh sb="31" eb="32">
      <t>シキ</t>
    </rPh>
    <rPh sb="32" eb="34">
      <t>カンイ</t>
    </rPh>
    <rPh sb="37" eb="39">
      <t>チンシャク</t>
    </rPh>
    <rPh sb="39" eb="40">
      <t>リョウ</t>
    </rPh>
    <phoneticPr fontId="3"/>
  </si>
  <si>
    <t>賃借料の
1/3以内</t>
    <rPh sb="0" eb="3">
      <t>チンシャクリョウ</t>
    </rPh>
    <phoneticPr fontId="3"/>
  </si>
  <si>
    <t>当該年度に長期にわたり手入れをしていなかったと考えられる里山林を整備する面積</t>
    <phoneticPr fontId="3"/>
  </si>
  <si>
    <t>（注1）面積は0.1ha、延長はm単位で記入。</t>
    <rPh sb="13" eb="15">
      <t>エンチョウ</t>
    </rPh>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</si>
  <si>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3"/>
  </si>
  <si>
    <t>（注３）都道府県の支援額、市町村の支援額及び計については、申請時に都道府県や市町村から予定額を聞いている場合等に記載すること。</t>
    <rPh sb="4" eb="8">
      <t>トドウフケン</t>
    </rPh>
    <rPh sb="9" eb="11">
      <t>シエン</t>
    </rPh>
    <rPh sb="11" eb="12">
      <t>ガク</t>
    </rPh>
    <rPh sb="17" eb="20">
      <t>シエンガク</t>
    </rPh>
    <rPh sb="20" eb="21">
      <t>オヨ</t>
    </rPh>
    <rPh sb="22" eb="23">
      <t>ケイ</t>
    </rPh>
    <rPh sb="29" eb="32">
      <t>シンセイジ</t>
    </rPh>
    <rPh sb="33" eb="37">
      <t>トドウフケン</t>
    </rPh>
    <rPh sb="38" eb="41">
      <t>シチョウソン</t>
    </rPh>
    <rPh sb="43" eb="46">
      <t>ヨテイガク</t>
    </rPh>
    <rPh sb="47" eb="48">
      <t>キ</t>
    </rPh>
    <rPh sb="52" eb="54">
      <t>バアイ</t>
    </rPh>
    <rPh sb="54" eb="55">
      <t>トウ</t>
    </rPh>
    <rPh sb="56" eb="58">
      <t>キサイ</t>
    </rPh>
    <phoneticPr fontId="3"/>
  </si>
  <si>
    <t>（注４）地域環境保全タイプ及び森林資源利用タイプの交付単価は、活動計画の経過年度によって異なるので留意すること。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1" eb="33">
      <t>カツドウ</t>
    </rPh>
    <rPh sb="33" eb="35">
      <t>ケイカク</t>
    </rPh>
    <rPh sb="36" eb="38">
      <t>ケイカ</t>
    </rPh>
    <rPh sb="38" eb="40">
      <t>ネンド</t>
    </rPh>
    <rPh sb="44" eb="45">
      <t>コト</t>
    </rPh>
    <rPh sb="49" eb="51">
      <t>リュウイ</t>
    </rPh>
    <phoneticPr fontId="3"/>
  </si>
  <si>
    <t>５．事業費（活動推進費＋各タイプ計＋資機材・施設の整備（購入額））</t>
    <rPh sb="6" eb="8">
      <t>カツドウ</t>
    </rPh>
    <rPh sb="8" eb="10">
      <t>スイシン</t>
    </rPh>
    <rPh sb="10" eb="11">
      <t>ヒ</t>
    </rPh>
    <rPh sb="12" eb="13">
      <t>カク</t>
    </rPh>
    <rPh sb="16" eb="17">
      <t>ケイ</t>
    </rPh>
    <rPh sb="18" eb="21">
      <t>シキザイ</t>
    </rPh>
    <rPh sb="28" eb="30">
      <t>コウニュウ</t>
    </rPh>
    <rPh sb="30" eb="31">
      <t>ガク</t>
    </rPh>
    <phoneticPr fontId="3"/>
  </si>
  <si>
    <t>活動推進費</t>
    <phoneticPr fontId="3"/>
  </si>
  <si>
    <t>各タイプ計</t>
    <phoneticPr fontId="3"/>
  </si>
  <si>
    <t>資機材・施設の整備</t>
    <rPh sb="0" eb="3">
      <t>シキザイ</t>
    </rPh>
    <phoneticPr fontId="3"/>
  </si>
  <si>
    <t>＋</t>
    <phoneticPr fontId="3"/>
  </si>
  <si>
    <t>＝</t>
    <phoneticPr fontId="3"/>
  </si>
  <si>
    <t>A-2 地域環境保全タイプ（侵入竹除去、竹林整備）</t>
    <rPh sb="14" eb="17">
      <t>シンニュウタケ</t>
    </rPh>
    <rPh sb="17" eb="19">
      <t>ジョキョ</t>
    </rPh>
    <rPh sb="20" eb="24">
      <t>チクリンセイビ</t>
    </rPh>
    <phoneticPr fontId="3"/>
  </si>
  <si>
    <t>C 森林機能強化タイプ</t>
    <phoneticPr fontId="3"/>
  </si>
  <si>
    <t>D 関係人口創出・維持タイプ</t>
    <rPh sb="2" eb="4">
      <t>カンケイ</t>
    </rPh>
    <rPh sb="4" eb="6">
      <t>ジンコウ</t>
    </rPh>
    <rPh sb="6" eb="8">
      <t>ソウシュツ</t>
    </rPh>
    <rPh sb="9" eb="11">
      <t>イジ</t>
    </rPh>
    <phoneticPr fontId="3"/>
  </si>
  <si>
    <t>３．資機材・施設の整備等</t>
    <rPh sb="11" eb="12">
      <t>ナド</t>
    </rPh>
    <phoneticPr fontId="3"/>
  </si>
  <si>
    <t>７．安全講習等の名称及び内容</t>
    <phoneticPr fontId="3"/>
  </si>
  <si>
    <t>（注）安全講習等は、対象森林内で実施するものを記載すること。</t>
    <rPh sb="3" eb="5">
      <t>アンゼン</t>
    </rPh>
    <rPh sb="5" eb="7">
      <t>コウシュウ</t>
    </rPh>
    <rPh sb="7" eb="8">
      <t>トウ</t>
    </rPh>
    <rPh sb="10" eb="12">
      <t>タイショウ</t>
    </rPh>
    <rPh sb="12" eb="14">
      <t>シンリン</t>
    </rPh>
    <rPh sb="14" eb="15">
      <t>ナイ</t>
    </rPh>
    <rPh sb="16" eb="18">
      <t>ジッシ</t>
    </rPh>
    <phoneticPr fontId="3"/>
  </si>
  <si>
    <t>８．関係人口創出・維持タイプの相手先及び活動内容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3"/>
  </si>
  <si>
    <t>【地域外関係者の相手先名】</t>
    <rPh sb="1" eb="3">
      <t>チイキ</t>
    </rPh>
    <rPh sb="3" eb="4">
      <t>ガイ</t>
    </rPh>
    <rPh sb="4" eb="7">
      <t>カンケイシャ</t>
    </rPh>
    <rPh sb="8" eb="10">
      <t>アイテ</t>
    </rPh>
    <rPh sb="10" eb="11">
      <t>サキ</t>
    </rPh>
    <rPh sb="11" eb="12">
      <t>メイ</t>
    </rPh>
    <phoneticPr fontId="3"/>
  </si>
  <si>
    <t>【活動内容】</t>
    <rPh sb="1" eb="3">
      <t>カツドウ</t>
    </rPh>
    <rPh sb="3" eb="5">
      <t>ナイヨウ</t>
    </rPh>
    <phoneticPr fontId="3"/>
  </si>
  <si>
    <t>注：地域外関係者との現地確認や活動内容の調整を必ず行うこと。(助成対象は１０名以上）</t>
    <rPh sb="0" eb="1">
      <t>チュウ</t>
    </rPh>
    <rPh sb="2" eb="5">
      <t>チイキガイ</t>
    </rPh>
    <rPh sb="5" eb="8">
      <t>カンケイシャ</t>
    </rPh>
    <rPh sb="10" eb="12">
      <t>ゲンチ</t>
    </rPh>
    <rPh sb="12" eb="14">
      <t>カクニン</t>
    </rPh>
    <rPh sb="15" eb="17">
      <t>カツドウ</t>
    </rPh>
    <rPh sb="17" eb="19">
      <t>ナイヨウ</t>
    </rPh>
    <rPh sb="20" eb="22">
      <t>チョウセイ</t>
    </rPh>
    <rPh sb="23" eb="24">
      <t>カナラ</t>
    </rPh>
    <rPh sb="25" eb="26">
      <t>オコナ</t>
    </rPh>
    <rPh sb="31" eb="33">
      <t>ジョセイ</t>
    </rPh>
    <rPh sb="33" eb="35">
      <t>タイショウ</t>
    </rPh>
    <rPh sb="38" eb="39">
      <t>メイ</t>
    </rPh>
    <rPh sb="39" eb="41">
      <t>イジョウ</t>
    </rPh>
    <phoneticPr fontId="3"/>
  </si>
  <si>
    <t>３．担当者名・電話番号（連絡がとれる担当者及び電話番号を記載）</t>
    <phoneticPr fontId="3"/>
  </si>
  <si>
    <t>地域環境保全タイプ
（侵入竹除去・竹林整備）</t>
    <rPh sb="11" eb="14">
      <t>シンニュウタケ</t>
    </rPh>
    <rPh sb="14" eb="16">
      <t>ジョキョ</t>
    </rPh>
    <rPh sb="17" eb="21">
      <t>チクリンセイビ</t>
    </rPh>
    <phoneticPr fontId="3"/>
  </si>
  <si>
    <t>10月</t>
  </si>
  <si>
    <t>11月</t>
  </si>
  <si>
    <t>12月</t>
  </si>
  <si>
    <t>　会長　永田　明広　　殿</t>
    <rPh sb="4" eb="6">
      <t>ナガタ</t>
    </rPh>
    <rPh sb="7" eb="8">
      <t>メイ</t>
    </rPh>
    <rPh sb="8" eb="9">
      <t>ヒロシ</t>
    </rPh>
    <phoneticPr fontId="3"/>
  </si>
  <si>
    <t>活動組織名：</t>
    <phoneticPr fontId="3"/>
  </si>
  <si>
    <t>代表者名：</t>
    <phoneticPr fontId="3"/>
  </si>
  <si>
    <t>活動年数：</t>
    <rPh sb="0" eb="4">
      <t>カツドウネンスウ</t>
    </rPh>
    <phoneticPr fontId="3"/>
  </si>
  <si>
    <t>年目</t>
    <rPh sb="0" eb="2">
      <t>ネンメ</t>
    </rPh>
    <phoneticPr fontId="3"/>
  </si>
  <si>
    <t>日</t>
    <rPh sb="0" eb="1">
      <t>ニチ</t>
    </rPh>
    <phoneticPr fontId="3"/>
  </si>
  <si>
    <t>月</t>
    <rPh sb="0" eb="1">
      <t>ガツ</t>
    </rPh>
    <phoneticPr fontId="3"/>
  </si>
  <si>
    <t>年</t>
    <rPh sb="0" eb="1">
      <t>ネン</t>
    </rPh>
    <phoneticPr fontId="3"/>
  </si>
  <si>
    <t>令和</t>
    <rPh sb="0" eb="2">
      <t>レイワ</t>
    </rPh>
    <phoneticPr fontId="3"/>
  </si>
  <si>
    <t>交付金　合計</t>
    <rPh sb="0" eb="3">
      <t>コウフキン</t>
    </rPh>
    <rPh sb="4" eb="6">
      <t>ゴウケイ</t>
    </rPh>
    <phoneticPr fontId="3"/>
  </si>
  <si>
    <t>国のみの
交付単価等</t>
    <rPh sb="0" eb="1">
      <t>クニ</t>
    </rPh>
    <phoneticPr fontId="3"/>
  </si>
  <si>
    <t xml:space="preserve">
里山林・森林資源初年度120,000円
2年目115,000円
3年目110,000円
竹林
初年度285,000円
2年目265,000円
3年目245,000円
</t>
    <rPh sb="1" eb="4">
      <t>サトヤマリン</t>
    </rPh>
    <rPh sb="5" eb="9">
      <t>シンリンシゲン</t>
    </rPh>
    <rPh sb="9" eb="12">
      <t>ショネンド</t>
    </rPh>
    <rPh sb="19" eb="20">
      <t>エン</t>
    </rPh>
    <rPh sb="22" eb="24">
      <t>ネンメ</t>
    </rPh>
    <rPh sb="31" eb="32">
      <t>エン</t>
    </rPh>
    <rPh sb="34" eb="36">
      <t>ネンメ</t>
    </rPh>
    <rPh sb="43" eb="44">
      <t>エン</t>
    </rPh>
    <rPh sb="45" eb="47">
      <t>チクリン</t>
    </rPh>
    <phoneticPr fontId="3"/>
  </si>
  <si>
    <t>県 支援額
（国の1/6額）</t>
    <rPh sb="0" eb="1">
      <t>ケン</t>
    </rPh>
    <rPh sb="2" eb="4">
      <t>シエン</t>
    </rPh>
    <rPh sb="4" eb="5">
      <t>ガク</t>
    </rPh>
    <rPh sb="7" eb="8">
      <t>クニ</t>
    </rPh>
    <rPh sb="12" eb="13">
      <t>ガク</t>
    </rPh>
    <phoneticPr fontId="3"/>
  </si>
  <si>
    <t>市町 支援額
(国の1/6額)</t>
    <rPh sb="3" eb="6">
      <t>シエンガク</t>
    </rPh>
    <rPh sb="8" eb="9">
      <t>クニ</t>
    </rPh>
    <rPh sb="13" eb="14">
      <t>ガク</t>
    </rPh>
    <phoneticPr fontId="3"/>
  </si>
  <si>
    <t>※県・市町支援額:国の1/6額 端数切上げ</t>
    <rPh sb="1" eb="2">
      <t>ケン</t>
    </rPh>
    <rPh sb="3" eb="5">
      <t>シマチ</t>
    </rPh>
    <rPh sb="5" eb="8">
      <t>シエンガク</t>
    </rPh>
    <rPh sb="9" eb="10">
      <t>クニ</t>
    </rPh>
    <rPh sb="14" eb="15">
      <t>ガク</t>
    </rPh>
    <rPh sb="16" eb="18">
      <t>ハスウ</t>
    </rPh>
    <rPh sb="18" eb="20">
      <t>キリア</t>
    </rPh>
    <phoneticPr fontId="3"/>
  </si>
  <si>
    <t>（別紙3　様式第11号）</t>
    <rPh sb="1" eb="3">
      <t>ベッシ</t>
    </rPh>
    <phoneticPr fontId="3"/>
  </si>
  <si>
    <t>　作業安全のための規範（個別規範：林業）事業者向けチェックシート、活動計画書、協定及び活動組織の運営に関する規約等を添付するものとする。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1" eb="3">
      <t>サギョウ</t>
    </rPh>
    <rPh sb="3" eb="5">
      <t>アンゼン</t>
    </rPh>
    <rPh sb="9" eb="11">
      <t>キハン</t>
    </rPh>
    <rPh sb="12" eb="14">
      <t>コベツ</t>
    </rPh>
    <rPh sb="14" eb="16">
      <t>キハン</t>
    </rPh>
    <rPh sb="17" eb="19">
      <t>リンギョウ</t>
    </rPh>
    <rPh sb="20" eb="23">
      <t>ジギョウシャ</t>
    </rPh>
    <rPh sb="23" eb="24">
      <t>ム</t>
    </rPh>
    <rPh sb="68" eb="72">
      <t>キサイジコウ</t>
    </rPh>
    <rPh sb="72" eb="73">
      <t>オヨ</t>
    </rPh>
    <rPh sb="74" eb="76">
      <t>テンプ</t>
    </rPh>
    <rPh sb="76" eb="78">
      <t>シリョウ</t>
    </rPh>
    <rPh sb="79" eb="80">
      <t>スデ</t>
    </rPh>
    <rPh sb="81" eb="83">
      <t>テイシュツ</t>
    </rPh>
    <rPh sb="87" eb="89">
      <t>シリョウ</t>
    </rPh>
    <rPh sb="90" eb="92">
      <t>ナイヨウ</t>
    </rPh>
    <rPh sb="93" eb="95">
      <t>チョウフク</t>
    </rPh>
    <rPh sb="97" eb="99">
      <t>バアイ</t>
    </rPh>
    <rPh sb="104" eb="106">
      <t>チョウフク</t>
    </rPh>
    <rPh sb="108" eb="110">
      <t>ブブン</t>
    </rPh>
    <rPh sb="115" eb="117">
      <t>ショウリャク</t>
    </rPh>
    <rPh sb="125" eb="127">
      <t>ショウリャク</t>
    </rPh>
    <rPh sb="136" eb="139">
      <t>テイシュツズ</t>
    </rPh>
    <rPh sb="140" eb="142">
      <t>シリョウ</t>
    </rPh>
    <rPh sb="143" eb="145">
      <t>メイショウ</t>
    </rPh>
    <rPh sb="147" eb="148">
      <t>タ</t>
    </rPh>
    <rPh sb="148" eb="150">
      <t>シリョウ</t>
    </rPh>
    <rPh sb="151" eb="153">
      <t>トクテイ</t>
    </rPh>
    <rPh sb="154" eb="156">
      <t>ヒツヨウ</t>
    </rPh>
    <rPh sb="157" eb="159">
      <t>ジョウホウ</t>
    </rPh>
    <rPh sb="160" eb="162">
      <t>キサイ</t>
    </rPh>
    <rPh sb="163" eb="164">
      <t>ウエ</t>
    </rPh>
    <rPh sb="165" eb="167">
      <t>トウガイ</t>
    </rPh>
    <rPh sb="167" eb="169">
      <t>シリョウ</t>
    </rPh>
    <rPh sb="170" eb="171">
      <t>オナ</t>
    </rPh>
    <rPh sb="172" eb="173">
      <t>ムネ</t>
    </rPh>
    <rPh sb="174" eb="17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</si>
</sst>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円&quot;"/>
    <numFmt numFmtId="177" formatCode="#,##0&quot; 円/ha&quot;"/>
    <numFmt numFmtId="178" formatCode="#,##0.0&quot; ha&quot;"/>
    <numFmt numFmtId="179" formatCode="#,##0&quot; 円/ｍ&quot;"/>
    <numFmt numFmtId="180" formatCode="#,##0&quot; m&quot;"/>
    <numFmt numFmtId="181" formatCode="#,##0&quot; 円/年&quot;"/>
  </numFmts>
  <fonts count="18" x14ac:knownFonts="1">
    <font>
      <sz val="11"/>
      <color theme="1"/>
      <name val="游ゴシック"/>
      <family val="2"/>
      <charset val="128"/>
      <scheme val="minor"/>
    </font>
    <font>
      <sz val="11"/>
      <color theme="1"/>
      <name val="游ゴシック"/>
      <family val="2"/>
      <charset val="128"/>
      <scheme val="minor"/>
    </font>
    <font>
      <sz val="12"/>
      <name val="ＭＳ 明朝"/>
      <family val="1"/>
      <charset val="128"/>
    </font>
    <font>
      <sz val="6"/>
      <name val="游ゴシック"/>
      <family val="2"/>
      <charset val="128"/>
      <scheme val="minor"/>
    </font>
    <font>
      <sz val="10"/>
      <name val="游ゴシック"/>
      <family val="2"/>
      <charset val="128"/>
      <scheme val="minor"/>
    </font>
    <font>
      <sz val="10"/>
      <name val="游ゴシック"/>
      <family val="3"/>
      <charset val="128"/>
      <scheme val="minor"/>
    </font>
    <font>
      <sz val="9"/>
      <name val="ＭＳ 明朝"/>
      <family val="1"/>
      <charset val="128"/>
    </font>
    <font>
      <sz val="14"/>
      <name val="ＭＳ 明朝"/>
      <family val="1"/>
      <charset val="128"/>
    </font>
    <font>
      <sz val="10"/>
      <name val="ＭＳ 明朝"/>
      <family val="1"/>
      <charset val="128"/>
    </font>
    <font>
      <sz val="8"/>
      <name val="ＭＳ 明朝"/>
      <family val="1"/>
      <charset val="128"/>
    </font>
    <font>
      <sz val="10"/>
      <name val="Century"/>
      <family val="1"/>
    </font>
    <font>
      <sz val="10.5"/>
      <name val="ＭＳ 明朝"/>
      <family val="1"/>
      <charset val="128"/>
    </font>
    <font>
      <sz val="11"/>
      <name val="ＭＳ 明朝"/>
      <family val="1"/>
      <charset val="128"/>
    </font>
    <font>
      <sz val="9"/>
      <name val="游ゴシック"/>
      <family val="2"/>
      <charset val="128"/>
      <scheme val="minor"/>
    </font>
    <font>
      <sz val="9"/>
      <name val="游ゴシック"/>
      <family val="3"/>
      <charset val="128"/>
      <scheme val="minor"/>
    </font>
    <font>
      <sz val="10"/>
      <color theme="0" tint="-0.34998626667073579"/>
      <name val="游ゴシック"/>
      <family val="2"/>
      <charset val="128"/>
      <scheme val="minor"/>
    </font>
    <font>
      <sz val="10"/>
      <color theme="0" tint="-0.34998626667073579"/>
      <name val="游ゴシック"/>
      <family val="3"/>
      <charset val="128"/>
      <scheme val="minor"/>
    </font>
    <font>
      <sz val="10"/>
      <color theme="1"/>
      <name val="游ゴシック"/>
      <family val="2"/>
      <charset val="128"/>
      <scheme val="minor"/>
    </font>
  </fonts>
  <fills count="12">
    <fill>
      <patternFill patternType="none"/>
    </fill>
    <fill>
      <patternFill patternType="gray125"/>
    </fill>
    <fill>
      <patternFill patternType="solid">
        <fgColor rgb="FFFFFF99"/>
        <bgColor indexed="64"/>
      </patternFill>
    </fill>
    <fill>
      <patternFill patternType="solid">
        <fgColor rgb="FFF8FAA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gray125">
        <fgColor theme="0"/>
      </patternFill>
    </fill>
    <fill>
      <patternFill patternType="solid">
        <fgColor indexed="65"/>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38" fontId="4" fillId="0" borderId="0" xfId="1" applyFont="1" applyProtection="1">
      <alignment vertical="center"/>
      <protection locked="0"/>
    </xf>
    <xf numFmtId="38" fontId="5" fillId="0" borderId="0" xfId="1" applyFont="1" applyProtection="1">
      <alignment vertical="center"/>
      <protection locked="0"/>
    </xf>
    <xf numFmtId="0" fontId="2" fillId="0" borderId="0" xfId="0" applyFont="1" applyProtection="1">
      <alignment vertical="center"/>
      <protection locked="0"/>
    </xf>
    <xf numFmtId="38" fontId="6" fillId="0" borderId="0" xfId="1" applyFont="1" applyProtection="1">
      <alignment vertical="center"/>
      <protection locked="0"/>
    </xf>
    <xf numFmtId="38" fontId="7" fillId="0" borderId="0" xfId="1" applyFont="1" applyProtection="1">
      <alignment vertical="center"/>
      <protection locked="0"/>
    </xf>
    <xf numFmtId="38" fontId="5" fillId="0" borderId="0" xfId="1" applyFont="1" applyFill="1" applyProtection="1">
      <alignment vertical="center"/>
      <protection locked="0"/>
    </xf>
    <xf numFmtId="38" fontId="4" fillId="0" borderId="0" xfId="1" applyFont="1" applyFill="1" applyProtection="1">
      <alignment vertical="center"/>
      <protection locked="0"/>
    </xf>
    <xf numFmtId="38" fontId="8" fillId="0" borderId="0" xfId="1" applyFont="1" applyFill="1" applyBorder="1" applyAlignment="1" applyProtection="1">
      <alignment horizontal="center" vertical="center" wrapText="1"/>
      <protection locked="0"/>
    </xf>
    <xf numFmtId="38" fontId="4" fillId="0" borderId="0" xfId="1" applyFont="1" applyAlignment="1" applyProtection="1">
      <alignment vertical="center"/>
      <protection locked="0"/>
    </xf>
    <xf numFmtId="176" fontId="8" fillId="0" borderId="0" xfId="0" applyNumberFormat="1" applyFont="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38" fontId="4" fillId="0" borderId="0" xfId="1" applyFont="1" applyFill="1" applyBorder="1" applyProtection="1">
      <alignment vertical="center"/>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38" fontId="5" fillId="0" borderId="0" xfId="1" applyFont="1" applyBorder="1" applyProtection="1">
      <alignment vertical="center"/>
      <protection locked="0"/>
    </xf>
    <xf numFmtId="38" fontId="5" fillId="0" borderId="0" xfId="1" applyFont="1" applyFill="1" applyBorder="1" applyProtection="1">
      <alignment vertical="center"/>
      <protection locked="0"/>
    </xf>
    <xf numFmtId="38" fontId="2" fillId="0" borderId="0" xfId="1" applyFont="1" applyProtection="1">
      <alignment vertical="center"/>
      <protection locked="0"/>
    </xf>
    <xf numFmtId="38" fontId="2" fillId="0" borderId="0" xfId="1" applyFont="1" applyAlignment="1" applyProtection="1">
      <alignment horizontal="center" vertical="center"/>
      <protection locked="0"/>
    </xf>
    <xf numFmtId="38" fontId="2" fillId="0" borderId="8" xfId="1" applyFont="1" applyBorder="1" applyProtection="1">
      <alignment vertical="center"/>
      <protection locked="0"/>
    </xf>
    <xf numFmtId="38" fontId="2" fillId="0" borderId="36" xfId="1" applyFont="1" applyBorder="1" applyProtection="1">
      <alignment vertical="center"/>
      <protection locked="0"/>
    </xf>
    <xf numFmtId="38" fontId="2" fillId="0" borderId="9" xfId="1" applyFont="1" applyBorder="1" applyProtection="1">
      <alignment vertical="center"/>
      <protection locked="0"/>
    </xf>
    <xf numFmtId="38" fontId="2" fillId="0" borderId="0" xfId="1" applyFont="1" applyFill="1" applyProtection="1">
      <alignment vertical="center"/>
      <protection locked="0"/>
    </xf>
    <xf numFmtId="38" fontId="2" fillId="0" borderId="21" xfId="1" applyFont="1" applyFill="1" applyBorder="1" applyProtection="1">
      <alignment vertical="center"/>
      <protection locked="0"/>
    </xf>
    <xf numFmtId="38" fontId="2" fillId="0" borderId="0" xfId="1" applyFont="1" applyFill="1" applyBorder="1" applyProtection="1">
      <alignment vertical="center"/>
      <protection locked="0"/>
    </xf>
    <xf numFmtId="38" fontId="2" fillId="0" borderId="22" xfId="1" applyFont="1" applyFill="1" applyBorder="1" applyProtection="1">
      <alignment vertical="center"/>
      <protection locked="0"/>
    </xf>
    <xf numFmtId="0" fontId="12" fillId="0" borderId="1" xfId="0" applyFont="1" applyBorder="1" applyAlignment="1" applyProtection="1">
      <alignment horizontal="center" vertical="center" wrapText="1"/>
      <protection locked="0"/>
    </xf>
    <xf numFmtId="38" fontId="12" fillId="0" borderId="37" xfId="1" applyFont="1" applyFill="1" applyBorder="1" applyProtection="1">
      <alignment vertical="center"/>
      <protection locked="0"/>
    </xf>
    <xf numFmtId="38" fontId="12" fillId="0" borderId="38" xfId="1" applyFont="1" applyFill="1" applyBorder="1" applyProtection="1">
      <alignment vertical="center"/>
      <protection locked="0"/>
    </xf>
    <xf numFmtId="38" fontId="12" fillId="0" borderId="39" xfId="1" applyFont="1" applyFill="1" applyBorder="1" applyProtection="1">
      <alignment vertical="center"/>
      <protection locked="0"/>
    </xf>
    <xf numFmtId="0" fontId="12" fillId="0" borderId="18" xfId="0" applyFont="1" applyBorder="1" applyAlignment="1" applyProtection="1">
      <alignment vertical="center" wrapText="1"/>
      <protection locked="0"/>
    </xf>
    <xf numFmtId="38" fontId="13" fillId="0" borderId="0" xfId="1"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top" wrapText="1"/>
      <protection locked="0"/>
    </xf>
    <xf numFmtId="0" fontId="14" fillId="0" borderId="0" xfId="0" applyFont="1" applyAlignment="1" applyProtection="1">
      <alignment horizontal="left" vertical="center"/>
      <protection locked="0"/>
    </xf>
    <xf numFmtId="0" fontId="13" fillId="0" borderId="0" xfId="0" applyFont="1" applyAlignment="1" applyProtection="1">
      <alignment horizontal="left" vertical="top" wrapText="1"/>
      <protection locked="0"/>
    </xf>
    <xf numFmtId="0" fontId="2"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176" fontId="8" fillId="0" borderId="0" xfId="1" applyNumberFormat="1"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49" fontId="2" fillId="0" borderId="0" xfId="0" quotePrefix="1" applyNumberFormat="1" applyFont="1" applyAlignment="1" applyProtection="1">
      <alignment horizontal="center" vertical="center"/>
      <protection locked="0"/>
    </xf>
    <xf numFmtId="0" fontId="2" fillId="0" borderId="0" xfId="0" applyFont="1" applyAlignment="1" applyProtection="1">
      <alignment horizontal="left" vertical="center"/>
    </xf>
    <xf numFmtId="38" fontId="2" fillId="0" borderId="0" xfId="1" applyFont="1" applyProtection="1">
      <alignment vertical="center"/>
    </xf>
    <xf numFmtId="38" fontId="2" fillId="0" borderId="0" xfId="1" applyFont="1" applyAlignment="1" applyProtection="1">
      <alignment horizontal="center" vertical="center"/>
    </xf>
    <xf numFmtId="49" fontId="2" fillId="0" borderId="0" xfId="0" applyNumberFormat="1" applyFont="1" applyAlignment="1" applyProtection="1">
      <alignment horizontal="center" vertical="center"/>
    </xf>
    <xf numFmtId="49" fontId="2" fillId="0" borderId="0" xfId="0" quotePrefix="1" applyNumberFormat="1" applyFont="1" applyAlignment="1" applyProtection="1">
      <alignment horizontal="center" vertical="center"/>
    </xf>
    <xf numFmtId="0" fontId="2" fillId="0" borderId="0" xfId="0" applyFont="1" applyProtection="1">
      <alignment vertical="center"/>
    </xf>
    <xf numFmtId="38" fontId="2" fillId="0" borderId="0" xfId="1" applyFont="1" applyAlignment="1" applyProtection="1">
      <alignment vertical="center"/>
    </xf>
    <xf numFmtId="38" fontId="2" fillId="0" borderId="0" xfId="1" applyFont="1" applyAlignment="1" applyProtection="1">
      <alignment horizontal="right" vertical="center"/>
    </xf>
    <xf numFmtId="0" fontId="2" fillId="0" borderId="0" xfId="0" applyFont="1" applyAlignment="1" applyProtection="1">
      <alignment horizontal="center" vertical="center"/>
    </xf>
    <xf numFmtId="0" fontId="2" fillId="0" borderId="3" xfId="0" applyFont="1" applyBorder="1" applyAlignment="1" applyProtection="1">
      <alignment vertical="center" shrinkToFit="1"/>
    </xf>
    <xf numFmtId="176" fontId="2" fillId="0" borderId="0" xfId="0" applyNumberFormat="1" applyFont="1" applyProtection="1">
      <alignment vertical="center"/>
    </xf>
    <xf numFmtId="38" fontId="4" fillId="0" borderId="0" xfId="1" applyFont="1" applyProtection="1">
      <alignment vertical="center"/>
    </xf>
    <xf numFmtId="38" fontId="5" fillId="0" borderId="0" xfId="1" applyFont="1" applyProtection="1">
      <alignment vertical="center"/>
    </xf>
    <xf numFmtId="38" fontId="5" fillId="0" borderId="0" xfId="1" applyFont="1" applyFill="1" applyProtection="1">
      <alignment vertical="center"/>
    </xf>
    <xf numFmtId="0" fontId="5" fillId="0" borderId="0" xfId="0" applyFont="1" applyProtection="1">
      <alignment vertical="center"/>
    </xf>
    <xf numFmtId="38" fontId="4" fillId="9" borderId="0" xfId="1" applyFont="1" applyFill="1" applyAlignment="1" applyProtection="1">
      <alignment vertical="center" wrapText="1"/>
    </xf>
    <xf numFmtId="38" fontId="15" fillId="2" borderId="0" xfId="1" applyFont="1" applyFill="1" applyProtection="1">
      <alignment vertical="center"/>
    </xf>
    <xf numFmtId="38" fontId="15" fillId="3" borderId="0" xfId="1" applyFont="1" applyFill="1" applyProtection="1">
      <alignment vertical="center"/>
    </xf>
    <xf numFmtId="38" fontId="16" fillId="0" borderId="0" xfId="1"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protection locked="0"/>
    </xf>
    <xf numFmtId="38" fontId="17" fillId="0" borderId="0" xfId="1" applyFont="1" applyProtection="1">
      <alignment vertical="center"/>
      <protection locked="0"/>
    </xf>
    <xf numFmtId="38" fontId="17" fillId="8" borderId="0" xfId="1" applyFont="1" applyFill="1" applyAlignment="1" applyProtection="1">
      <alignment vertical="center" shrinkToFit="1"/>
    </xf>
    <xf numFmtId="38" fontId="15" fillId="0" borderId="0" xfId="1" applyFont="1" applyProtection="1">
      <alignment vertical="center"/>
      <protection locked="0"/>
    </xf>
    <xf numFmtId="38" fontId="15" fillId="4" borderId="0" xfId="1" applyFont="1" applyFill="1" applyAlignment="1" applyProtection="1">
      <alignment vertical="center" wrapText="1"/>
    </xf>
    <xf numFmtId="38" fontId="15" fillId="0" borderId="0" xfId="1" applyFont="1" applyAlignment="1" applyProtection="1">
      <alignment vertical="center"/>
      <protection locked="0"/>
    </xf>
    <xf numFmtId="38" fontId="15" fillId="6" borderId="0" xfId="1" applyFont="1" applyFill="1" applyAlignment="1" applyProtection="1">
      <alignment vertical="center"/>
    </xf>
    <xf numFmtId="38" fontId="15" fillId="5" borderId="0" xfId="1" applyFont="1" applyFill="1" applyAlignment="1" applyProtection="1">
      <alignment vertical="center" shrinkToFit="1"/>
    </xf>
    <xf numFmtId="38" fontId="15" fillId="7" borderId="0" xfId="1" applyFont="1" applyFill="1" applyAlignment="1" applyProtection="1">
      <alignment vertical="center"/>
    </xf>
    <xf numFmtId="38" fontId="2" fillId="0" borderId="33" xfId="1" applyFont="1" applyFill="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38" fontId="6" fillId="0" borderId="36" xfId="1"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0" xfId="0" applyFont="1" applyAlignment="1" applyProtection="1">
      <alignment horizontal="left" vertical="center"/>
      <protection locked="0"/>
    </xf>
    <xf numFmtId="38" fontId="2" fillId="0" borderId="21" xfId="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12" fillId="0" borderId="8"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3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13"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6" fillId="0" borderId="36" xfId="0" applyFont="1" applyBorder="1" applyAlignment="1" applyProtection="1">
      <alignment horizontal="left" vertical="center" wrapText="1"/>
    </xf>
    <xf numFmtId="0" fontId="6" fillId="0" borderId="0" xfId="0" applyFont="1" applyAlignment="1" applyProtection="1">
      <alignment horizontal="left" vertical="center" wrapText="1"/>
    </xf>
    <xf numFmtId="176" fontId="2" fillId="0" borderId="0" xfId="1" applyNumberFormat="1" applyFont="1" applyAlignment="1" applyProtection="1">
      <alignment vertical="center"/>
    </xf>
    <xf numFmtId="176" fontId="2" fillId="0" borderId="0" xfId="0" applyNumberFormat="1" applyFont="1" applyProtection="1">
      <alignment vertical="center"/>
    </xf>
    <xf numFmtId="176" fontId="2" fillId="0" borderId="0" xfId="1" applyNumberFormat="1" applyFont="1" applyAlignment="1" applyProtection="1">
      <alignment horizontal="right" vertical="center"/>
    </xf>
    <xf numFmtId="176" fontId="2" fillId="0" borderId="0" xfId="1" applyNumberFormat="1" applyFont="1" applyAlignment="1" applyProtection="1">
      <alignment horizontal="center" vertical="center"/>
    </xf>
    <xf numFmtId="0" fontId="8" fillId="10" borderId="30" xfId="0" applyFont="1" applyFill="1" applyBorder="1" applyAlignment="1" applyProtection="1">
      <alignment horizontal="center" vertical="center" wrapText="1"/>
    </xf>
    <xf numFmtId="0" fontId="8" fillId="10" borderId="32" xfId="0" applyFont="1" applyFill="1" applyBorder="1" applyAlignment="1" applyProtection="1">
      <alignment horizontal="center"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8" fillId="0" borderId="33"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178" fontId="8" fillId="0" borderId="33" xfId="0" applyNumberFormat="1" applyFont="1" applyFill="1" applyBorder="1" applyAlignment="1" applyProtection="1">
      <alignment horizontal="right" vertical="center" wrapText="1"/>
      <protection locked="0"/>
    </xf>
    <xf numFmtId="178" fontId="8" fillId="0" borderId="35" xfId="0" applyNumberFormat="1" applyFont="1" applyFill="1" applyBorder="1" applyAlignment="1" applyProtection="1">
      <alignment horizontal="right" vertical="center" wrapText="1"/>
      <protection locked="0"/>
    </xf>
    <xf numFmtId="0" fontId="8" fillId="11" borderId="2" xfId="0" applyFont="1" applyFill="1" applyBorder="1" applyAlignment="1" applyProtection="1">
      <alignment horizontal="center" vertical="center" wrapText="1"/>
    </xf>
    <xf numFmtId="0" fontId="8" fillId="11" borderId="4" xfId="0" applyFont="1" applyFill="1" applyBorder="1" applyAlignment="1" applyProtection="1">
      <alignment horizontal="center" vertical="center" wrapText="1"/>
    </xf>
    <xf numFmtId="0" fontId="8" fillId="10" borderId="33" xfId="0" applyFont="1" applyFill="1" applyBorder="1" applyAlignment="1" applyProtection="1">
      <alignment horizontal="center" vertical="center" wrapText="1"/>
    </xf>
    <xf numFmtId="0" fontId="8" fillId="10" borderId="35" xfId="0" applyFont="1" applyFill="1" applyBorder="1" applyAlignment="1" applyProtection="1">
      <alignment horizontal="center" vertical="center" wrapText="1"/>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0" borderId="32" xfId="0" applyFont="1" applyBorder="1" applyAlignment="1" applyProtection="1">
      <alignment horizontal="left" vertical="center" wrapText="1"/>
    </xf>
    <xf numFmtId="0" fontId="8" fillId="0" borderId="3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178" fontId="8" fillId="0" borderId="30" xfId="0" applyNumberFormat="1" applyFont="1" applyFill="1" applyBorder="1" applyAlignment="1" applyProtection="1">
      <alignment horizontal="right" vertical="center" wrapText="1"/>
      <protection locked="0"/>
    </xf>
    <xf numFmtId="178" fontId="8" fillId="0" borderId="32" xfId="0" applyNumberFormat="1" applyFont="1" applyFill="1" applyBorder="1" applyAlignment="1" applyProtection="1">
      <alignment horizontal="right" vertical="center" wrapText="1"/>
      <protection locked="0"/>
    </xf>
    <xf numFmtId="0" fontId="8" fillId="11" borderId="30" xfId="0" applyFont="1" applyFill="1" applyBorder="1" applyAlignment="1" applyProtection="1">
      <alignment horizontal="center" vertical="center" wrapText="1"/>
    </xf>
    <xf numFmtId="0" fontId="8" fillId="11" borderId="32" xfId="0" applyFont="1" applyFill="1" applyBorder="1" applyAlignment="1" applyProtection="1">
      <alignment horizontal="center" vertical="center" wrapText="1"/>
    </xf>
    <xf numFmtId="176" fontId="8" fillId="10" borderId="24" xfId="0" applyNumberFormat="1" applyFont="1" applyFill="1" applyBorder="1" applyAlignment="1" applyProtection="1">
      <alignment horizontal="right" vertical="center" wrapText="1"/>
    </xf>
    <xf numFmtId="176" fontId="8" fillId="10" borderId="26" xfId="0" applyNumberFormat="1" applyFont="1" applyFill="1" applyBorder="1" applyAlignment="1" applyProtection="1">
      <alignment horizontal="right" vertical="center" wrapText="1"/>
    </xf>
    <xf numFmtId="0" fontId="8" fillId="0" borderId="27"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2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176" fontId="8" fillId="11" borderId="40" xfId="0" applyNumberFormat="1" applyFont="1" applyFill="1" applyBorder="1" applyAlignment="1" applyProtection="1">
      <alignment horizontal="right" vertical="center" wrapText="1"/>
    </xf>
    <xf numFmtId="176" fontId="8" fillId="11" borderId="41" xfId="0" applyNumberFormat="1" applyFont="1" applyFill="1" applyBorder="1" applyAlignment="1" applyProtection="1">
      <alignment horizontal="righ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4"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176" fontId="8" fillId="0" borderId="24" xfId="0" applyNumberFormat="1" applyFont="1" applyFill="1" applyBorder="1" applyAlignment="1" applyProtection="1">
      <alignment horizontal="right" vertical="center" wrapText="1"/>
      <protection locked="0"/>
    </xf>
    <xf numFmtId="176" fontId="8" fillId="0" borderId="26" xfId="0" applyNumberFormat="1" applyFont="1" applyFill="1" applyBorder="1" applyAlignment="1" applyProtection="1">
      <alignment horizontal="right" vertical="center" wrapText="1"/>
      <protection locked="0"/>
    </xf>
    <xf numFmtId="176" fontId="8" fillId="11" borderId="24" xfId="0" applyNumberFormat="1" applyFont="1" applyFill="1" applyBorder="1" applyAlignment="1" applyProtection="1">
      <alignment horizontal="right" vertical="center" wrapText="1"/>
    </xf>
    <xf numFmtId="176" fontId="8" fillId="11" borderId="26" xfId="0" applyNumberFormat="1" applyFont="1" applyFill="1" applyBorder="1" applyAlignment="1" applyProtection="1">
      <alignment horizontal="right" vertical="center" wrapText="1"/>
    </xf>
    <xf numFmtId="176" fontId="8" fillId="10" borderId="16" xfId="0" applyNumberFormat="1" applyFont="1" applyFill="1" applyBorder="1" applyAlignment="1" applyProtection="1">
      <alignment horizontal="right" vertical="center" wrapText="1"/>
    </xf>
    <xf numFmtId="176" fontId="8" fillId="10" borderId="17" xfId="0" applyNumberFormat="1" applyFont="1" applyFill="1" applyBorder="1" applyAlignment="1" applyProtection="1">
      <alignment horizontal="right" vertical="center" wrapText="1"/>
    </xf>
    <xf numFmtId="0" fontId="8" fillId="0" borderId="21"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176" fontId="8" fillId="0" borderId="12" xfId="0" applyNumberFormat="1" applyFont="1" applyFill="1" applyBorder="1" applyAlignment="1" applyProtection="1">
      <alignment horizontal="right" vertical="center" wrapText="1"/>
      <protection locked="0"/>
    </xf>
    <xf numFmtId="176" fontId="8" fillId="0" borderId="14" xfId="0" applyNumberFormat="1" applyFont="1" applyFill="1" applyBorder="1" applyAlignment="1" applyProtection="1">
      <alignment horizontal="right" vertical="center" wrapText="1"/>
      <protection locked="0"/>
    </xf>
    <xf numFmtId="176" fontId="8" fillId="11" borderId="10" xfId="0" applyNumberFormat="1" applyFont="1" applyFill="1" applyBorder="1" applyAlignment="1" applyProtection="1">
      <alignment horizontal="right" vertical="center" wrapText="1"/>
    </xf>
    <xf numFmtId="176" fontId="8" fillId="11" borderId="11" xfId="0" applyNumberFormat="1" applyFont="1" applyFill="1" applyBorder="1" applyAlignment="1" applyProtection="1">
      <alignment horizontal="right" vertical="center" wrapText="1"/>
    </xf>
    <xf numFmtId="176" fontId="8" fillId="10" borderId="12" xfId="0" applyNumberFormat="1" applyFont="1" applyFill="1" applyBorder="1" applyAlignment="1" applyProtection="1">
      <alignment horizontal="right" vertical="center" wrapText="1"/>
    </xf>
    <xf numFmtId="176" fontId="8" fillId="10" borderId="14" xfId="0" applyNumberFormat="1" applyFont="1" applyFill="1" applyBorder="1" applyAlignment="1" applyProtection="1">
      <alignment horizontal="right" vertical="center" wrapText="1"/>
    </xf>
    <xf numFmtId="0" fontId="8" fillId="0" borderId="16"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6" fontId="8" fillId="0" borderId="16" xfId="0" applyNumberFormat="1" applyFont="1" applyFill="1" applyBorder="1" applyAlignment="1" applyProtection="1">
      <alignment horizontal="right" vertical="center" wrapText="1"/>
      <protection locked="0"/>
    </xf>
    <xf numFmtId="176" fontId="8" fillId="0" borderId="17" xfId="0" applyNumberFormat="1" applyFont="1" applyFill="1" applyBorder="1" applyAlignment="1" applyProtection="1">
      <alignment horizontal="right" vertical="center" wrapText="1"/>
      <protection locked="0"/>
    </xf>
    <xf numFmtId="176" fontId="8" fillId="11" borderId="16" xfId="0" applyNumberFormat="1" applyFont="1" applyFill="1" applyBorder="1" applyAlignment="1" applyProtection="1">
      <alignment horizontal="right" vertical="center" wrapText="1"/>
    </xf>
    <xf numFmtId="176" fontId="8" fillId="11" borderId="17" xfId="0" applyNumberFormat="1" applyFont="1" applyFill="1" applyBorder="1" applyAlignment="1" applyProtection="1">
      <alignment horizontal="right" vertical="center" wrapText="1"/>
    </xf>
    <xf numFmtId="176" fontId="8" fillId="10" borderId="5" xfId="0" applyNumberFormat="1" applyFont="1" applyFill="1" applyBorder="1" applyAlignment="1" applyProtection="1">
      <alignment horizontal="right" vertical="center" wrapText="1"/>
    </xf>
    <xf numFmtId="176" fontId="8" fillId="10" borderId="7" xfId="0" applyNumberFormat="1" applyFont="1" applyFill="1" applyBorder="1" applyAlignment="1" applyProtection="1">
      <alignment horizontal="right" vertical="center" wrapText="1"/>
    </xf>
    <xf numFmtId="176" fontId="8" fillId="10" borderId="10" xfId="0" applyNumberFormat="1" applyFont="1" applyFill="1" applyBorder="1" applyAlignment="1" applyProtection="1">
      <alignment horizontal="right" vertical="center" wrapText="1"/>
    </xf>
    <xf numFmtId="176" fontId="8" fillId="10" borderId="11" xfId="0" applyNumberFormat="1" applyFont="1" applyFill="1" applyBorder="1" applyAlignment="1" applyProtection="1">
      <alignment horizontal="right" vertical="center" wrapText="1"/>
    </xf>
    <xf numFmtId="0" fontId="8" fillId="0" borderId="18"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8"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8" xfId="0" applyFont="1" applyFill="1" applyBorder="1" applyAlignment="1" applyProtection="1">
      <alignment horizontal="right" vertical="center" wrapText="1"/>
    </xf>
    <xf numFmtId="0" fontId="8" fillId="0" borderId="20" xfId="0" applyFont="1" applyFill="1" applyBorder="1" applyAlignment="1" applyProtection="1">
      <alignment horizontal="right" vertical="center" wrapText="1"/>
    </xf>
    <xf numFmtId="176" fontId="8" fillId="11" borderId="18" xfId="0" applyNumberFormat="1" applyFont="1" applyFill="1" applyBorder="1" applyAlignment="1" applyProtection="1">
      <alignment horizontal="right" vertical="center" wrapText="1"/>
    </xf>
    <xf numFmtId="176" fontId="8" fillId="11" borderId="20" xfId="0" applyNumberFormat="1" applyFont="1" applyFill="1" applyBorder="1" applyAlignment="1" applyProtection="1">
      <alignment horizontal="right" vertical="center" wrapText="1"/>
    </xf>
    <xf numFmtId="176" fontId="8" fillId="10" borderId="18" xfId="0" applyNumberFormat="1" applyFont="1" applyFill="1" applyBorder="1" applyAlignment="1" applyProtection="1">
      <alignment horizontal="right" vertical="center" wrapText="1"/>
    </xf>
    <xf numFmtId="176" fontId="8" fillId="10" borderId="20" xfId="0" applyNumberFormat="1" applyFont="1" applyFill="1" applyBorder="1" applyAlignment="1" applyProtection="1">
      <alignment horizontal="right" vertical="center" wrapText="1"/>
    </xf>
    <xf numFmtId="0" fontId="8" fillId="0" borderId="10" xfId="0" applyFont="1" applyBorder="1" applyAlignment="1" applyProtection="1">
      <alignment horizontal="left" vertical="center" shrinkToFit="1"/>
    </xf>
    <xf numFmtId="0" fontId="8" fillId="0" borderId="15"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181" fontId="8" fillId="0" borderId="10" xfId="0" applyNumberFormat="1" applyFont="1" applyFill="1" applyBorder="1" applyAlignment="1" applyProtection="1">
      <alignment horizontal="center" vertical="center" wrapText="1"/>
    </xf>
    <xf numFmtId="181" fontId="8" fillId="0" borderId="11" xfId="0" applyNumberFormat="1" applyFont="1" applyFill="1" applyBorder="1" applyAlignment="1" applyProtection="1">
      <alignment horizontal="center" vertical="center" wrapText="1"/>
    </xf>
    <xf numFmtId="1" fontId="8" fillId="0" borderId="10" xfId="0" applyNumberFormat="1" applyFont="1" applyFill="1" applyBorder="1" applyAlignment="1" applyProtection="1">
      <alignment horizontal="right" vertical="center" wrapText="1"/>
      <protection locked="0"/>
    </xf>
    <xf numFmtId="1" fontId="8" fillId="0" borderId="11" xfId="0" applyNumberFormat="1" applyFont="1" applyFill="1" applyBorder="1" applyAlignment="1" applyProtection="1">
      <alignment horizontal="right" vertical="center" wrapText="1"/>
      <protection locked="0"/>
    </xf>
    <xf numFmtId="176" fontId="8" fillId="11" borderId="10" xfId="0" applyNumberFormat="1" applyFont="1" applyFill="1" applyBorder="1" applyAlignment="1">
      <alignment horizontal="right" vertical="center" wrapText="1"/>
    </xf>
    <xf numFmtId="176" fontId="8" fillId="11" borderId="11" xfId="0" applyNumberFormat="1" applyFont="1" applyFill="1" applyBorder="1" applyAlignment="1">
      <alignment horizontal="right" vertical="center" wrapText="1"/>
    </xf>
    <xf numFmtId="176" fontId="8" fillId="10" borderId="16" xfId="0" applyNumberFormat="1" applyFont="1" applyFill="1" applyBorder="1" applyAlignment="1">
      <alignment horizontal="right" vertical="center" wrapText="1"/>
    </xf>
    <xf numFmtId="176" fontId="8" fillId="10" borderId="17" xfId="0" applyNumberFormat="1" applyFont="1" applyFill="1" applyBorder="1" applyAlignment="1">
      <alignment horizontal="right" vertical="center" wrapText="1"/>
    </xf>
    <xf numFmtId="0" fontId="8" fillId="0" borderId="10"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179" fontId="8" fillId="0" borderId="10" xfId="0" applyNumberFormat="1" applyFont="1" applyFill="1" applyBorder="1" applyAlignment="1" applyProtection="1">
      <alignment horizontal="center" vertical="center" wrapText="1"/>
    </xf>
    <xf numFmtId="179" fontId="8" fillId="0" borderId="11" xfId="0" applyNumberFormat="1" applyFont="1" applyFill="1" applyBorder="1" applyAlignment="1" applyProtection="1">
      <alignment horizontal="center" vertical="center" wrapText="1"/>
    </xf>
    <xf numFmtId="180" fontId="8" fillId="0" borderId="10" xfId="0" applyNumberFormat="1" applyFont="1" applyFill="1" applyBorder="1" applyAlignment="1" applyProtection="1">
      <alignment horizontal="right" vertical="center" wrapText="1"/>
      <protection locked="0"/>
    </xf>
    <xf numFmtId="180" fontId="8" fillId="0" borderId="11" xfId="0" applyNumberFormat="1" applyFont="1" applyFill="1" applyBorder="1" applyAlignment="1" applyProtection="1">
      <alignment horizontal="right" vertical="center" wrapText="1"/>
      <protection locked="0"/>
    </xf>
    <xf numFmtId="176" fontId="8" fillId="0" borderId="10" xfId="0" applyNumberFormat="1" applyFont="1" applyFill="1" applyBorder="1" applyAlignment="1" applyProtection="1">
      <alignment horizontal="right" vertical="center" wrapText="1"/>
    </xf>
    <xf numFmtId="176" fontId="8" fillId="0" borderId="11" xfId="0" applyNumberFormat="1" applyFont="1" applyFill="1" applyBorder="1" applyAlignment="1" applyProtection="1">
      <alignment horizontal="right" vertical="center" wrapText="1"/>
    </xf>
    <xf numFmtId="178" fontId="8" fillId="0" borderId="10" xfId="0" applyNumberFormat="1" applyFont="1" applyFill="1" applyBorder="1" applyAlignment="1" applyProtection="1">
      <alignment horizontal="right" vertical="center" wrapText="1"/>
      <protection locked="0"/>
    </xf>
    <xf numFmtId="178" fontId="8" fillId="0" borderId="11" xfId="0" applyNumberFormat="1" applyFont="1" applyFill="1" applyBorder="1" applyAlignment="1" applyProtection="1">
      <alignment horizontal="right" vertical="center" wrapText="1"/>
      <protection locked="0"/>
    </xf>
    <xf numFmtId="177" fontId="6" fillId="0" borderId="12"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6" fillId="0" borderId="21" xfId="0" applyNumberFormat="1" applyFont="1" applyFill="1" applyBorder="1" applyAlignment="1" applyProtection="1">
      <alignment horizontal="center" vertical="center" wrapText="1"/>
    </xf>
    <xf numFmtId="177" fontId="6" fillId="0" borderId="22" xfId="0" applyNumberFormat="1" applyFont="1" applyFill="1" applyBorder="1" applyAlignment="1" applyProtection="1">
      <alignment horizontal="center" vertical="center" wrapText="1"/>
    </xf>
    <xf numFmtId="177" fontId="6" fillId="0" borderId="16" xfId="0" applyNumberFormat="1" applyFont="1" applyFill="1" applyBorder="1" applyAlignment="1" applyProtection="1">
      <alignment horizontal="center" vertical="center" wrapText="1"/>
    </xf>
    <xf numFmtId="177" fontId="6" fillId="0" borderId="17" xfId="0" applyNumberFormat="1" applyFont="1" applyFill="1" applyBorder="1" applyAlignment="1" applyProtection="1">
      <alignment horizontal="center" vertical="center" wrapText="1"/>
    </xf>
    <xf numFmtId="0" fontId="8" fillId="0" borderId="1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176" fontId="8" fillId="0" borderId="5" xfId="0" applyNumberFormat="1" applyFont="1" applyFill="1" applyBorder="1" applyAlignment="1" applyProtection="1">
      <alignment horizontal="center" vertical="center" wrapText="1"/>
    </xf>
    <xf numFmtId="176" fontId="8" fillId="0" borderId="7" xfId="0" applyNumberFormat="1" applyFont="1" applyFill="1" applyBorder="1" applyAlignment="1" applyProtection="1">
      <alignment horizontal="center" vertical="center" wrapText="1"/>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176" fontId="8" fillId="10" borderId="8" xfId="0" applyNumberFormat="1" applyFont="1" applyFill="1" applyBorder="1" applyAlignment="1" applyProtection="1">
      <alignment horizontal="right" vertical="center" wrapText="1"/>
    </xf>
    <xf numFmtId="176" fontId="8" fillId="10" borderId="9" xfId="0" applyNumberFormat="1" applyFont="1" applyFill="1" applyBorder="1" applyAlignment="1" applyProtection="1">
      <alignment horizontal="right" vertical="center" wrapText="1"/>
    </xf>
    <xf numFmtId="0" fontId="8" fillId="0" borderId="3"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wrapTex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shrinkToFit="1"/>
      <protection locked="0"/>
    </xf>
    <xf numFmtId="38" fontId="2" fillId="0" borderId="3" xfId="1" applyFont="1" applyFill="1" applyBorder="1" applyAlignment="1" applyProtection="1">
      <alignment horizontal="center" vertical="center" wrapText="1"/>
      <protection locked="0"/>
    </xf>
    <xf numFmtId="38" fontId="2" fillId="0" borderId="4" xfId="1" applyFont="1" applyFill="1" applyBorder="1" applyAlignment="1" applyProtection="1">
      <alignment horizontal="center" vertical="center" wrapText="1"/>
      <protection locked="0"/>
    </xf>
    <xf numFmtId="0" fontId="2" fillId="0" borderId="0" xfId="0" applyFont="1" applyAlignment="1" applyProtection="1">
      <alignment horizontal="left" vertical="center"/>
    </xf>
  </cellXfs>
  <cellStyles count="2">
    <cellStyle name="桁区切り" xfId="1" builtinId="6"/>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2"/>
  <sheetViews>
    <sheetView tabSelected="1" topLeftCell="A79" zoomScaleNormal="100" zoomScaleSheetLayoutView="120" workbookViewId="0">
      <selection activeCell="A81" sqref="A81:O82"/>
    </sheetView>
  </sheetViews>
  <sheetFormatPr defaultColWidth="9" defaultRowHeight="16.5" x14ac:dyDescent="0.4"/>
  <cols>
    <col min="1" max="1" width="2.25" style="18" customWidth="1"/>
    <col min="2" max="2" width="11.5" style="18" customWidth="1"/>
    <col min="3" max="3" width="9.25" style="18" customWidth="1"/>
    <col min="4" max="15" width="6.75" style="18" customWidth="1"/>
    <col min="16" max="16" width="3.5" style="1" customWidth="1"/>
    <col min="17" max="18" width="9" style="1"/>
    <col min="19" max="19" width="7.5" style="1" bestFit="1" customWidth="1"/>
    <col min="20" max="16384" width="9" style="1"/>
  </cols>
  <sheetData>
    <row r="1" spans="1:22" x14ac:dyDescent="0.4">
      <c r="A1" s="48" t="s">
        <v>93</v>
      </c>
      <c r="B1" s="49"/>
      <c r="C1" s="49"/>
      <c r="D1" s="49"/>
      <c r="E1" s="49"/>
      <c r="F1" s="49"/>
      <c r="G1" s="49"/>
      <c r="H1" s="49"/>
      <c r="I1" s="49"/>
      <c r="J1" s="49"/>
      <c r="K1" s="49"/>
      <c r="L1" s="49"/>
      <c r="M1" s="49"/>
      <c r="N1" s="49"/>
      <c r="O1" s="49"/>
      <c r="Q1" s="59"/>
      <c r="R1" s="59"/>
      <c r="S1" s="59"/>
      <c r="T1" s="59"/>
    </row>
    <row r="2" spans="1:22" x14ac:dyDescent="0.4">
      <c r="A2" s="49"/>
      <c r="B2" s="49"/>
      <c r="C2" s="49"/>
      <c r="D2" s="49"/>
      <c r="E2" s="49"/>
      <c r="F2" s="49"/>
      <c r="G2" s="49"/>
      <c r="H2" s="49"/>
      <c r="I2" s="49"/>
      <c r="J2" s="49"/>
      <c r="K2" s="49"/>
      <c r="L2" s="49"/>
      <c r="M2" s="48"/>
      <c r="N2" s="49"/>
      <c r="O2" s="49"/>
      <c r="Q2" s="59"/>
      <c r="R2" s="59"/>
      <c r="S2" s="59"/>
      <c r="T2" s="59"/>
    </row>
    <row r="3" spans="1:22" x14ac:dyDescent="0.4">
      <c r="A3" s="49"/>
      <c r="B3" s="49"/>
      <c r="C3" s="49"/>
      <c r="D3" s="49"/>
      <c r="E3" s="49"/>
      <c r="F3" s="49"/>
      <c r="G3" s="49"/>
      <c r="H3" s="49"/>
      <c r="I3" s="55" t="s">
        <v>86</v>
      </c>
      <c r="J3" s="19"/>
      <c r="K3" s="51" t="s">
        <v>85</v>
      </c>
      <c r="L3" s="47"/>
      <c r="M3" s="52" t="s">
        <v>84</v>
      </c>
      <c r="N3" s="47"/>
      <c r="O3" s="52" t="s">
        <v>83</v>
      </c>
      <c r="Q3" s="60"/>
      <c r="R3" s="60"/>
      <c r="S3" s="60"/>
      <c r="T3" s="60"/>
      <c r="U3" s="2"/>
    </row>
    <row r="4" spans="1:22" x14ac:dyDescent="0.4">
      <c r="A4" s="49"/>
      <c r="B4" s="49"/>
      <c r="C4" s="49"/>
      <c r="D4" s="49"/>
      <c r="E4" s="49"/>
      <c r="F4" s="49"/>
      <c r="G4" s="49"/>
      <c r="H4" s="49"/>
      <c r="I4" s="49"/>
      <c r="J4" s="49"/>
      <c r="K4" s="49"/>
      <c r="L4" s="49"/>
      <c r="M4" s="49"/>
      <c r="N4" s="49"/>
      <c r="O4" s="49"/>
      <c r="Q4" s="60"/>
      <c r="R4" s="60"/>
      <c r="S4" s="60"/>
      <c r="T4" s="60"/>
      <c r="U4" s="2"/>
    </row>
    <row r="5" spans="1:22" x14ac:dyDescent="0.4">
      <c r="A5" s="263" t="s">
        <v>35</v>
      </c>
      <c r="B5" s="263"/>
      <c r="C5" s="263"/>
      <c r="D5" s="263"/>
      <c r="E5" s="53"/>
      <c r="F5" s="53"/>
      <c r="G5" s="53"/>
      <c r="H5" s="53"/>
      <c r="I5" s="49"/>
      <c r="J5" s="49"/>
      <c r="K5" s="49"/>
      <c r="L5" s="49"/>
      <c r="M5" s="49"/>
      <c r="N5" s="49"/>
      <c r="O5" s="49"/>
      <c r="Q5" s="66">
        <v>1</v>
      </c>
      <c r="R5" s="60"/>
      <c r="S5" s="60"/>
      <c r="T5" s="60"/>
      <c r="U5" s="2"/>
    </row>
    <row r="6" spans="1:22" x14ac:dyDescent="0.4">
      <c r="A6" s="263" t="s">
        <v>78</v>
      </c>
      <c r="B6" s="263"/>
      <c r="C6" s="263"/>
      <c r="D6" s="263"/>
      <c r="E6" s="53"/>
      <c r="F6" s="53"/>
      <c r="G6" s="49"/>
      <c r="H6" s="49"/>
      <c r="I6" s="49"/>
      <c r="J6" s="49"/>
      <c r="K6" s="49"/>
      <c r="L6" s="49"/>
      <c r="M6" s="49"/>
      <c r="N6" s="49"/>
      <c r="O6" s="49"/>
      <c r="Q6" s="66">
        <v>2</v>
      </c>
      <c r="R6" s="60"/>
      <c r="S6" s="60"/>
      <c r="T6" s="60"/>
      <c r="U6" s="2"/>
    </row>
    <row r="7" spans="1:22" x14ac:dyDescent="0.4">
      <c r="A7" s="49"/>
      <c r="B7" s="48"/>
      <c r="C7" s="48"/>
      <c r="D7" s="48"/>
      <c r="E7" s="48"/>
      <c r="F7" s="48"/>
      <c r="G7" s="49"/>
      <c r="H7" s="49"/>
      <c r="I7" s="49"/>
      <c r="J7" s="49"/>
      <c r="K7" s="49"/>
      <c r="L7" s="49"/>
      <c r="M7" s="49"/>
      <c r="N7" s="49"/>
      <c r="O7" s="49"/>
      <c r="Q7" s="66">
        <v>3</v>
      </c>
      <c r="R7" s="60"/>
      <c r="S7" s="60"/>
      <c r="T7" s="60"/>
      <c r="U7" s="2"/>
    </row>
    <row r="8" spans="1:22" ht="17.100000000000001" customHeight="1" x14ac:dyDescent="0.4">
      <c r="A8" s="49"/>
      <c r="B8" s="49"/>
      <c r="C8" s="49"/>
      <c r="D8" s="49"/>
      <c r="E8" s="49"/>
      <c r="F8" s="49"/>
      <c r="G8" s="49"/>
      <c r="H8" s="54"/>
      <c r="I8" s="54"/>
      <c r="J8" s="55" t="s">
        <v>79</v>
      </c>
      <c r="K8" s="92"/>
      <c r="L8" s="92"/>
      <c r="M8" s="92"/>
      <c r="N8" s="92"/>
      <c r="O8" s="92"/>
      <c r="Q8" s="60"/>
      <c r="R8" s="60"/>
      <c r="S8" s="60"/>
      <c r="T8" s="60"/>
      <c r="U8" s="2"/>
    </row>
    <row r="9" spans="1:22" ht="17.100000000000001" customHeight="1" x14ac:dyDescent="0.4">
      <c r="A9" s="49"/>
      <c r="B9" s="49"/>
      <c r="C9" s="49"/>
      <c r="D9" s="49"/>
      <c r="E9" s="49"/>
      <c r="F9" s="49"/>
      <c r="G9" s="49"/>
      <c r="H9" s="54"/>
      <c r="I9" s="54"/>
      <c r="J9" s="55" t="s">
        <v>80</v>
      </c>
      <c r="K9" s="92"/>
      <c r="L9" s="92"/>
      <c r="M9" s="92"/>
      <c r="N9" s="92"/>
      <c r="O9" s="50"/>
      <c r="P9" s="5"/>
      <c r="Q9" s="60"/>
      <c r="R9" s="60"/>
      <c r="S9" s="60"/>
      <c r="T9" s="60"/>
      <c r="U9" s="2"/>
    </row>
    <row r="10" spans="1:22" x14ac:dyDescent="0.4">
      <c r="A10" s="49"/>
      <c r="B10" s="49"/>
      <c r="C10" s="49"/>
      <c r="D10" s="49"/>
      <c r="E10" s="49"/>
      <c r="F10" s="49"/>
      <c r="G10" s="49"/>
      <c r="H10" s="49"/>
      <c r="I10" s="49"/>
      <c r="J10" s="55" t="s">
        <v>81</v>
      </c>
      <c r="L10" s="49" t="s">
        <v>82</v>
      </c>
      <c r="M10" s="49"/>
      <c r="N10" s="49"/>
      <c r="O10" s="49"/>
      <c r="Q10" s="60"/>
      <c r="R10" s="60"/>
      <c r="S10" s="60"/>
      <c r="T10" s="60"/>
      <c r="U10" s="2"/>
    </row>
    <row r="11" spans="1:22" ht="10.5" customHeight="1" x14ac:dyDescent="0.4">
      <c r="A11" s="49"/>
      <c r="B11" s="49"/>
      <c r="C11" s="49"/>
      <c r="D11" s="49"/>
      <c r="E11" s="49"/>
      <c r="F11" s="49"/>
      <c r="G11" s="49"/>
      <c r="H11" s="49"/>
      <c r="I11" s="49"/>
      <c r="J11" s="49"/>
      <c r="K11" s="49"/>
      <c r="L11" s="49"/>
      <c r="M11" s="49"/>
      <c r="N11" s="49"/>
      <c r="O11" s="49"/>
      <c r="Q11" s="60"/>
      <c r="R11" s="60"/>
      <c r="S11" s="60"/>
      <c r="T11" s="60"/>
      <c r="U11" s="2"/>
    </row>
    <row r="12" spans="1:22" x14ac:dyDescent="0.4">
      <c r="A12" s="56" t="s">
        <v>36</v>
      </c>
      <c r="B12" s="67" t="s">
        <v>86</v>
      </c>
      <c r="C12" s="68">
        <v>4</v>
      </c>
      <c r="D12" s="263" t="s">
        <v>37</v>
      </c>
      <c r="E12" s="263"/>
      <c r="F12" s="263"/>
      <c r="G12" s="263"/>
      <c r="H12" s="263"/>
      <c r="I12" s="263"/>
      <c r="J12" s="263"/>
      <c r="K12" s="263"/>
      <c r="L12" s="263"/>
      <c r="M12" s="263"/>
      <c r="N12" s="56"/>
      <c r="O12" s="56"/>
      <c r="P12" s="43"/>
      <c r="Q12" s="60"/>
      <c r="R12" s="60"/>
      <c r="S12" s="60"/>
      <c r="T12" s="60"/>
      <c r="U12" s="2"/>
    </row>
    <row r="13" spans="1:22" ht="45.75" customHeight="1" x14ac:dyDescent="0.4">
      <c r="A13" s="252" t="s">
        <v>38</v>
      </c>
      <c r="B13" s="252"/>
      <c r="C13" s="252"/>
      <c r="D13" s="252"/>
      <c r="E13" s="252"/>
      <c r="F13" s="252"/>
      <c r="G13" s="252"/>
      <c r="H13" s="252"/>
      <c r="I13" s="252"/>
      <c r="J13" s="252"/>
      <c r="K13" s="252"/>
      <c r="L13" s="252"/>
      <c r="M13" s="252"/>
      <c r="N13" s="252"/>
      <c r="O13" s="252"/>
      <c r="P13" s="42"/>
      <c r="Q13" s="60"/>
      <c r="R13" s="60"/>
      <c r="S13" s="60"/>
      <c r="T13" s="60"/>
      <c r="U13" s="2"/>
    </row>
    <row r="14" spans="1:22" x14ac:dyDescent="0.4">
      <c r="A14" s="253" t="s">
        <v>0</v>
      </c>
      <c r="B14" s="253"/>
      <c r="C14" s="253"/>
      <c r="D14" s="253"/>
      <c r="E14" s="253"/>
      <c r="F14" s="253"/>
      <c r="G14" s="253"/>
      <c r="H14" s="253"/>
      <c r="I14" s="253"/>
      <c r="J14" s="253"/>
      <c r="K14" s="253"/>
      <c r="L14" s="253"/>
      <c r="M14" s="253"/>
      <c r="N14" s="253"/>
      <c r="O14" s="253"/>
      <c r="P14" s="43"/>
      <c r="Q14" s="60"/>
      <c r="R14" s="60"/>
      <c r="S14" s="60"/>
      <c r="T14" s="60"/>
      <c r="U14" s="2"/>
    </row>
    <row r="15" spans="1:22" x14ac:dyDescent="0.4">
      <c r="A15" s="53" t="s">
        <v>39</v>
      </c>
      <c r="B15" s="49"/>
      <c r="C15" s="49"/>
      <c r="D15" s="49"/>
      <c r="E15" s="49"/>
      <c r="F15" s="49"/>
      <c r="G15" s="49"/>
      <c r="H15" s="49"/>
      <c r="I15" s="49"/>
      <c r="J15" s="49"/>
      <c r="K15" s="49"/>
      <c r="L15" s="49"/>
      <c r="M15" s="49"/>
      <c r="N15" s="49"/>
      <c r="O15" s="49"/>
      <c r="Q15" s="61"/>
      <c r="R15" s="61"/>
      <c r="S15" s="61"/>
      <c r="T15" s="61"/>
      <c r="U15" s="6"/>
      <c r="V15" s="7"/>
    </row>
    <row r="16" spans="1:22" ht="20.25" customHeight="1" x14ac:dyDescent="0.4">
      <c r="A16" s="254"/>
      <c r="B16" s="254"/>
      <c r="C16" s="254"/>
      <c r="D16" s="254"/>
      <c r="E16" s="254"/>
      <c r="F16" s="254"/>
      <c r="G16" s="254"/>
      <c r="H16" s="254"/>
      <c r="I16" s="254"/>
      <c r="J16" s="254"/>
      <c r="K16" s="254"/>
      <c r="L16" s="254"/>
      <c r="M16" s="254"/>
      <c r="N16" s="254"/>
      <c r="O16" s="254"/>
      <c r="P16" s="3"/>
      <c r="Q16" s="62"/>
      <c r="R16" s="62"/>
      <c r="S16" s="62"/>
      <c r="T16" s="62"/>
      <c r="U16" s="33"/>
      <c r="V16" s="7"/>
    </row>
    <row r="17" spans="1:30" x14ac:dyDescent="0.4">
      <c r="A17" s="53" t="s">
        <v>1</v>
      </c>
      <c r="B17" s="53"/>
      <c r="C17" s="53"/>
      <c r="D17" s="49"/>
      <c r="E17" s="49"/>
      <c r="F17" s="49"/>
      <c r="G17" s="49"/>
      <c r="H17" s="49"/>
      <c r="I17" s="49"/>
      <c r="J17" s="49"/>
      <c r="K17" s="49"/>
      <c r="L17" s="49"/>
      <c r="M17" s="49"/>
      <c r="N17" s="49"/>
      <c r="O17" s="49"/>
      <c r="Q17" s="61"/>
      <c r="R17" s="61"/>
      <c r="S17" s="61"/>
      <c r="T17" s="61"/>
      <c r="U17" s="6"/>
      <c r="V17" s="7"/>
    </row>
    <row r="18" spans="1:30" ht="40.35" customHeight="1" x14ac:dyDescent="0.4">
      <c r="A18" s="255"/>
      <c r="B18" s="255"/>
      <c r="C18" s="255"/>
      <c r="D18" s="255"/>
      <c r="E18" s="255"/>
      <c r="F18" s="255"/>
      <c r="G18" s="255"/>
      <c r="H18" s="255"/>
      <c r="I18" s="255"/>
      <c r="J18" s="255"/>
      <c r="K18" s="255"/>
      <c r="L18" s="255"/>
      <c r="M18" s="255"/>
      <c r="N18" s="255"/>
      <c r="O18" s="255"/>
      <c r="P18" s="39"/>
      <c r="Q18" s="61"/>
      <c r="R18" s="61"/>
      <c r="S18" s="61"/>
      <c r="T18" s="61"/>
      <c r="U18" s="6"/>
      <c r="V18" s="7"/>
    </row>
    <row r="19" spans="1:30" x14ac:dyDescent="0.4">
      <c r="A19" s="53" t="s">
        <v>73</v>
      </c>
      <c r="B19" s="53"/>
      <c r="C19" s="53"/>
      <c r="D19" s="49"/>
      <c r="E19" s="49"/>
      <c r="F19" s="49"/>
      <c r="G19" s="49"/>
      <c r="H19" s="49"/>
      <c r="I19" s="49"/>
      <c r="J19" s="49"/>
      <c r="K19" s="49"/>
      <c r="L19" s="49"/>
      <c r="M19" s="49"/>
      <c r="N19" s="49"/>
      <c r="O19" s="49"/>
      <c r="Q19" s="61"/>
      <c r="R19" s="61"/>
      <c r="S19" s="61"/>
      <c r="T19" s="61"/>
      <c r="U19" s="6"/>
      <c r="V19" s="7"/>
    </row>
    <row r="20" spans="1:30" ht="31.5" customHeight="1" x14ac:dyDescent="0.4">
      <c r="A20" s="256" t="s">
        <v>40</v>
      </c>
      <c r="B20" s="256"/>
      <c r="C20" s="257"/>
      <c r="D20" s="258"/>
      <c r="E20" s="259"/>
      <c r="F20" s="57" t="s">
        <v>41</v>
      </c>
      <c r="G20" s="57" t="s">
        <v>42</v>
      </c>
      <c r="H20" s="260"/>
      <c r="I20" s="260"/>
      <c r="J20" s="260"/>
      <c r="K20" s="57" t="s">
        <v>43</v>
      </c>
      <c r="L20" s="261"/>
      <c r="M20" s="261"/>
      <c r="N20" s="261"/>
      <c r="O20" s="262"/>
      <c r="P20" s="8"/>
      <c r="Q20" s="60"/>
      <c r="R20" s="60"/>
      <c r="S20" s="60"/>
      <c r="T20" s="60"/>
      <c r="U20" s="2"/>
    </row>
    <row r="21" spans="1:30" ht="7.5" customHeight="1" x14ac:dyDescent="0.4">
      <c r="A21" s="53"/>
      <c r="B21" s="53"/>
      <c r="C21" s="53"/>
      <c r="D21" s="49"/>
      <c r="E21" s="49"/>
      <c r="F21" s="49"/>
      <c r="G21" s="49"/>
      <c r="H21" s="49"/>
      <c r="I21" s="49"/>
      <c r="J21" s="49"/>
      <c r="K21" s="49"/>
      <c r="L21" s="49"/>
      <c r="M21" s="49"/>
      <c r="N21" s="49"/>
      <c r="O21" s="49"/>
      <c r="Q21" s="59"/>
      <c r="R21" s="59"/>
      <c r="S21" s="59"/>
      <c r="T21" s="59"/>
    </row>
    <row r="22" spans="1:30" x14ac:dyDescent="0.4">
      <c r="A22" s="53" t="s">
        <v>2</v>
      </c>
      <c r="B22" s="53"/>
      <c r="C22" s="53"/>
      <c r="D22" s="49"/>
      <c r="E22" s="49"/>
      <c r="F22" s="49"/>
      <c r="G22" s="49" t="s">
        <v>92</v>
      </c>
      <c r="H22" s="49"/>
      <c r="I22" s="49"/>
      <c r="J22" s="49"/>
      <c r="K22" s="49"/>
      <c r="L22" s="49"/>
      <c r="M22" s="49"/>
      <c r="N22" s="49"/>
      <c r="O22" s="49"/>
      <c r="Q22" s="59"/>
      <c r="R22" s="59"/>
      <c r="S22" s="59"/>
      <c r="T22" s="59"/>
    </row>
    <row r="23" spans="1:30" ht="33.75" customHeight="1" x14ac:dyDescent="0.4">
      <c r="A23" s="240" t="s">
        <v>3</v>
      </c>
      <c r="B23" s="251"/>
      <c r="C23" s="241"/>
      <c r="D23" s="240" t="s">
        <v>88</v>
      </c>
      <c r="E23" s="241"/>
      <c r="F23" s="240" t="s">
        <v>4</v>
      </c>
      <c r="G23" s="241"/>
      <c r="H23" s="240" t="s">
        <v>44</v>
      </c>
      <c r="I23" s="241"/>
      <c r="J23" s="240" t="s">
        <v>90</v>
      </c>
      <c r="K23" s="241"/>
      <c r="L23" s="240" t="s">
        <v>91</v>
      </c>
      <c r="M23" s="241"/>
      <c r="N23" s="240" t="s">
        <v>87</v>
      </c>
      <c r="O23" s="241"/>
      <c r="P23" s="38"/>
      <c r="Q23" s="59"/>
      <c r="R23" s="59"/>
      <c r="S23" s="59"/>
      <c r="T23" s="59"/>
      <c r="U23" s="9"/>
    </row>
    <row r="24" spans="1:30" ht="24" customHeight="1" x14ac:dyDescent="0.4">
      <c r="A24" s="242" t="s">
        <v>6</v>
      </c>
      <c r="B24" s="243"/>
      <c r="C24" s="244"/>
      <c r="D24" s="245">
        <v>112500</v>
      </c>
      <c r="E24" s="246"/>
      <c r="F24" s="247" t="s">
        <v>45</v>
      </c>
      <c r="G24" s="248"/>
      <c r="H24" s="194">
        <f>IF(K10=1,112500,IF(K10&lt;&gt;1,0))</f>
        <v>0</v>
      </c>
      <c r="I24" s="195"/>
      <c r="J24" s="249">
        <f>+L24</f>
        <v>0</v>
      </c>
      <c r="K24" s="250"/>
      <c r="L24" s="194">
        <f>IF(H24=112500,18750,)</f>
        <v>0</v>
      </c>
      <c r="M24" s="195"/>
      <c r="N24" s="194">
        <f>SUM(H24:M24)</f>
        <v>0</v>
      </c>
      <c r="O24" s="195"/>
      <c r="P24" s="10"/>
      <c r="Q24" s="64"/>
      <c r="R24" s="65">
        <v>1</v>
      </c>
      <c r="S24" s="65">
        <v>2</v>
      </c>
      <c r="T24" s="65">
        <v>3</v>
      </c>
      <c r="U24" s="65">
        <f>U25*$F$25</f>
        <v>0</v>
      </c>
      <c r="V24" s="65">
        <f t="shared" ref="V24:W24" si="0">V25*$F$25</f>
        <v>0</v>
      </c>
      <c r="W24" s="65">
        <f t="shared" si="0"/>
        <v>0</v>
      </c>
      <c r="X24" s="65">
        <f>X25*$F$25</f>
        <v>0</v>
      </c>
      <c r="Y24" s="65">
        <f t="shared" ref="Y24:Z24" si="1">Y25*$F$25</f>
        <v>0</v>
      </c>
      <c r="Z24" s="65">
        <f t="shared" si="1"/>
        <v>0</v>
      </c>
      <c r="AA24" s="71"/>
      <c r="AB24" s="71"/>
      <c r="AC24" s="71"/>
      <c r="AD24" s="71"/>
    </row>
    <row r="25" spans="1:30" ht="32.450000000000003" customHeight="1" x14ac:dyDescent="0.4">
      <c r="A25" s="237" t="s">
        <v>46</v>
      </c>
      <c r="B25" s="238"/>
      <c r="C25" s="239"/>
      <c r="D25" s="231" t="s">
        <v>89</v>
      </c>
      <c r="E25" s="232"/>
      <c r="F25" s="229">
        <v>0</v>
      </c>
      <c r="G25" s="230"/>
      <c r="H25" s="227">
        <f>IF($K$10=1,U25*F25,IF($K$10=2,V25*F25,IF($K$10=3,W25*F25,IF($K$10=0,0))))</f>
        <v>0</v>
      </c>
      <c r="I25" s="228"/>
      <c r="J25" s="183">
        <f>+L25</f>
        <v>0</v>
      </c>
      <c r="K25" s="184"/>
      <c r="L25" s="227">
        <f>ROUNDDOWN(IF($K$10=1,X25*F25,IF($K$10=2,Y25*F25,IF($K$10=3,Z25*F25,IF($K$10=0,0)))),0)</f>
        <v>0</v>
      </c>
      <c r="M25" s="228"/>
      <c r="N25" s="196">
        <f>SUM(H25:M25)</f>
        <v>0</v>
      </c>
      <c r="O25" s="197"/>
      <c r="P25" s="10"/>
      <c r="Q25" s="72">
        <f>SUM(U25,X25,X25)</f>
        <v>160000</v>
      </c>
      <c r="R25" s="72">
        <v>160000</v>
      </c>
      <c r="S25" s="72">
        <v>153334</v>
      </c>
      <c r="T25" s="71">
        <v>146668</v>
      </c>
      <c r="U25" s="73">
        <v>120000</v>
      </c>
      <c r="V25" s="71">
        <v>115000</v>
      </c>
      <c r="W25" s="71">
        <v>110000</v>
      </c>
      <c r="X25" s="71">
        <v>20000</v>
      </c>
      <c r="Y25" s="71">
        <v>19167</v>
      </c>
      <c r="Z25" s="71">
        <v>18334</v>
      </c>
      <c r="AA25" s="71"/>
      <c r="AB25" s="71"/>
      <c r="AC25" s="71"/>
      <c r="AD25" s="71"/>
    </row>
    <row r="26" spans="1:30" ht="32.450000000000003" customHeight="1" x14ac:dyDescent="0.4">
      <c r="A26" s="237" t="s">
        <v>74</v>
      </c>
      <c r="B26" s="238"/>
      <c r="C26" s="239"/>
      <c r="D26" s="233"/>
      <c r="E26" s="234"/>
      <c r="F26" s="229">
        <v>0</v>
      </c>
      <c r="G26" s="230"/>
      <c r="H26" s="227">
        <f t="shared" ref="H26:H28" si="2">IF($K$10=1,U26*F26,IF($K$10=2,V26*F26,IF($K$10=3,W26*F26,IF($K$10=0,0))))</f>
        <v>0</v>
      </c>
      <c r="I26" s="228"/>
      <c r="J26" s="196">
        <f t="shared" ref="J26:J29" si="3">+L26</f>
        <v>0</v>
      </c>
      <c r="K26" s="197"/>
      <c r="L26" s="227">
        <f>ROUNDDOWN(IF($K$10=1,X26*F26,IF($K$10=2,Y26*F26,IF($K$10=3,Z26*F26,IF($K$10=0,0)))),0)</f>
        <v>0</v>
      </c>
      <c r="M26" s="228"/>
      <c r="N26" s="196">
        <f t="shared" ref="N26:N29" si="4">SUM(H26:M26)</f>
        <v>0</v>
      </c>
      <c r="O26" s="197"/>
      <c r="P26" s="10"/>
      <c r="Q26" s="72">
        <f t="shared" ref="Q26:Q29" si="5">SUM(U26,X26,X26)</f>
        <v>380000</v>
      </c>
      <c r="R26" s="72">
        <v>380000</v>
      </c>
      <c r="S26" s="72">
        <v>353334</v>
      </c>
      <c r="T26" s="71">
        <v>326668</v>
      </c>
      <c r="U26" s="73">
        <v>285000</v>
      </c>
      <c r="V26" s="71">
        <v>265000</v>
      </c>
      <c r="W26" s="71">
        <v>245000</v>
      </c>
      <c r="X26" s="71">
        <v>47500</v>
      </c>
      <c r="Y26" s="71">
        <v>44167</v>
      </c>
      <c r="Z26" s="71">
        <v>40834</v>
      </c>
      <c r="AA26" s="71"/>
      <c r="AB26" s="71"/>
      <c r="AC26" s="71"/>
      <c r="AD26" s="71"/>
    </row>
    <row r="27" spans="1:30" ht="32.450000000000003" customHeight="1" x14ac:dyDescent="0.4">
      <c r="A27" s="220" t="s">
        <v>7</v>
      </c>
      <c r="B27" s="221"/>
      <c r="C27" s="222"/>
      <c r="D27" s="235"/>
      <c r="E27" s="236"/>
      <c r="F27" s="229">
        <v>0</v>
      </c>
      <c r="G27" s="230"/>
      <c r="H27" s="227">
        <f t="shared" si="2"/>
        <v>0</v>
      </c>
      <c r="I27" s="228"/>
      <c r="J27" s="172">
        <f t="shared" si="3"/>
        <v>0</v>
      </c>
      <c r="K27" s="173"/>
      <c r="L27" s="227">
        <f>ROUNDDOWN(IF($K$10=1,X27*F27,IF($K$10=2,Y27*F27,IF($K$10=3,Z27*F27,IF($K$10=0,0)))),0)</f>
        <v>0</v>
      </c>
      <c r="M27" s="228"/>
      <c r="N27" s="196">
        <f t="shared" si="4"/>
        <v>0</v>
      </c>
      <c r="O27" s="197"/>
      <c r="P27" s="10"/>
      <c r="Q27" s="72">
        <f t="shared" si="5"/>
        <v>160000</v>
      </c>
      <c r="R27" s="74">
        <v>160000</v>
      </c>
      <c r="S27" s="74">
        <v>153334</v>
      </c>
      <c r="T27" s="71">
        <v>147668</v>
      </c>
      <c r="U27" s="71">
        <v>120000</v>
      </c>
      <c r="V27" s="71">
        <v>115000</v>
      </c>
      <c r="W27" s="71">
        <v>110000</v>
      </c>
      <c r="X27" s="71">
        <v>20000</v>
      </c>
      <c r="Y27" s="71">
        <v>19167</v>
      </c>
      <c r="Z27" s="71">
        <v>18334</v>
      </c>
      <c r="AA27" s="71"/>
      <c r="AB27" s="71"/>
      <c r="AC27" s="71"/>
      <c r="AD27" s="71"/>
    </row>
    <row r="28" spans="1:30" ht="24" customHeight="1" x14ac:dyDescent="0.4">
      <c r="A28" s="220" t="s">
        <v>8</v>
      </c>
      <c r="B28" s="221"/>
      <c r="C28" s="222"/>
      <c r="D28" s="223">
        <v>800</v>
      </c>
      <c r="E28" s="224"/>
      <c r="F28" s="225">
        <v>0</v>
      </c>
      <c r="G28" s="226"/>
      <c r="H28" s="227">
        <f t="shared" si="2"/>
        <v>0</v>
      </c>
      <c r="I28" s="228"/>
      <c r="J28" s="196">
        <f t="shared" si="3"/>
        <v>0</v>
      </c>
      <c r="K28" s="197"/>
      <c r="L28" s="227">
        <f>ROUNDDOWN(IF($K$10=1,X28*F28,IF($K$10=2,Y28*F28,IF($K$10=3,Z28*F28,IF($K$10=0,0)))),0)</f>
        <v>0</v>
      </c>
      <c r="M28" s="228"/>
      <c r="N28" s="196">
        <f t="shared" si="4"/>
        <v>0</v>
      </c>
      <c r="O28" s="197"/>
      <c r="P28" s="10"/>
      <c r="Q28" s="72">
        <f t="shared" si="5"/>
        <v>1068</v>
      </c>
      <c r="R28" s="74">
        <v>1068</v>
      </c>
      <c r="S28" s="74">
        <v>1068</v>
      </c>
      <c r="T28" s="71">
        <v>1068</v>
      </c>
      <c r="U28" s="71">
        <v>800</v>
      </c>
      <c r="V28" s="71">
        <v>800</v>
      </c>
      <c r="W28" s="71">
        <v>800</v>
      </c>
      <c r="X28" s="71">
        <v>134</v>
      </c>
      <c r="Y28" s="71">
        <v>134</v>
      </c>
      <c r="Z28" s="71">
        <v>134</v>
      </c>
      <c r="AA28" s="71"/>
      <c r="AB28" s="71"/>
      <c r="AC28" s="71"/>
      <c r="AD28" s="71"/>
    </row>
    <row r="29" spans="1:30" ht="24" customHeight="1" x14ac:dyDescent="0.4">
      <c r="A29" s="209" t="s">
        <v>47</v>
      </c>
      <c r="B29" s="210"/>
      <c r="C29" s="211"/>
      <c r="D29" s="212">
        <v>50000</v>
      </c>
      <c r="E29" s="213"/>
      <c r="F29" s="214">
        <v>0</v>
      </c>
      <c r="G29" s="215"/>
      <c r="H29" s="216">
        <f>IF(F29&lt;&gt;0,50000,)</f>
        <v>0</v>
      </c>
      <c r="I29" s="217"/>
      <c r="J29" s="218">
        <f t="shared" si="3"/>
        <v>0</v>
      </c>
      <c r="K29" s="219"/>
      <c r="L29" s="218">
        <f>ROUNDDOWN(IF(F29&lt;&gt;0,8334,IF(F29=0,0)),0)</f>
        <v>0</v>
      </c>
      <c r="M29" s="219"/>
      <c r="N29" s="196">
        <f t="shared" si="4"/>
        <v>0</v>
      </c>
      <c r="O29" s="197"/>
      <c r="P29" s="10"/>
      <c r="Q29" s="72">
        <f t="shared" si="5"/>
        <v>66668</v>
      </c>
      <c r="R29" s="75">
        <v>66668</v>
      </c>
      <c r="S29" s="75">
        <v>66668</v>
      </c>
      <c r="T29" s="71">
        <v>66668</v>
      </c>
      <c r="U29" s="71">
        <v>50000</v>
      </c>
      <c r="V29" s="71">
        <v>50000</v>
      </c>
      <c r="W29" s="71">
        <v>50000</v>
      </c>
      <c r="X29" s="71">
        <v>8334</v>
      </c>
      <c r="Y29" s="71">
        <v>8334</v>
      </c>
      <c r="Z29" s="71">
        <v>8334</v>
      </c>
      <c r="AA29" s="71"/>
      <c r="AB29" s="71"/>
      <c r="AC29" s="71"/>
      <c r="AD29" s="71"/>
    </row>
    <row r="30" spans="1:30" ht="24" customHeight="1" x14ac:dyDescent="0.4">
      <c r="A30" s="198" t="s">
        <v>9</v>
      </c>
      <c r="B30" s="199"/>
      <c r="C30" s="200"/>
      <c r="D30" s="201"/>
      <c r="E30" s="202"/>
      <c r="F30" s="203"/>
      <c r="G30" s="204"/>
      <c r="H30" s="205">
        <f>SUM(H24:I29)</f>
        <v>0</v>
      </c>
      <c r="I30" s="206"/>
      <c r="J30" s="205">
        <f>SUM(J24:K29)</f>
        <v>0</v>
      </c>
      <c r="K30" s="206"/>
      <c r="L30" s="205">
        <f>SUM(L24:M29)</f>
        <v>0</v>
      </c>
      <c r="M30" s="206"/>
      <c r="N30" s="207">
        <f>SUM(N24:O29)</f>
        <v>0</v>
      </c>
      <c r="O30" s="208"/>
      <c r="P30" s="10"/>
      <c r="Q30" s="76"/>
      <c r="R30" s="76">
        <v>917736</v>
      </c>
      <c r="S30" s="76">
        <v>727738</v>
      </c>
      <c r="T30" s="71"/>
      <c r="U30" s="71"/>
      <c r="V30" s="71"/>
      <c r="W30" s="71"/>
      <c r="X30" s="71"/>
      <c r="Y30" s="71"/>
      <c r="Z30" s="71"/>
      <c r="AA30" s="71"/>
      <c r="AB30" s="71"/>
      <c r="AC30" s="71"/>
      <c r="AD30" s="71"/>
    </row>
    <row r="31" spans="1:30" ht="24" customHeight="1" x14ac:dyDescent="0.4">
      <c r="A31" s="185" t="s">
        <v>10</v>
      </c>
      <c r="B31" s="186"/>
      <c r="C31" s="187"/>
      <c r="D31" s="188" t="s">
        <v>11</v>
      </c>
      <c r="E31" s="189"/>
      <c r="F31" s="190">
        <v>0</v>
      </c>
      <c r="G31" s="191"/>
      <c r="H31" s="192">
        <f>ROUNDDOWN(F31/2,0)</f>
        <v>0</v>
      </c>
      <c r="I31" s="193"/>
      <c r="J31" s="194" t="s">
        <v>48</v>
      </c>
      <c r="K31" s="195"/>
      <c r="L31" s="172" t="s">
        <v>12</v>
      </c>
      <c r="M31" s="173"/>
      <c r="N31" s="172">
        <f>+H31</f>
        <v>0</v>
      </c>
      <c r="O31" s="173"/>
      <c r="P31" s="10"/>
      <c r="Q31" s="70"/>
      <c r="R31" s="70"/>
      <c r="S31" s="70"/>
      <c r="T31" s="70"/>
      <c r="U31" s="69"/>
      <c r="V31" s="69"/>
      <c r="W31" s="69"/>
      <c r="X31" s="69"/>
      <c r="Y31" s="69"/>
      <c r="Z31" s="69"/>
    </row>
    <row r="32" spans="1:30" ht="38.25" customHeight="1" x14ac:dyDescent="0.4">
      <c r="A32" s="174" t="s">
        <v>49</v>
      </c>
      <c r="B32" s="175"/>
      <c r="C32" s="176"/>
      <c r="D32" s="177" t="s">
        <v>13</v>
      </c>
      <c r="E32" s="178"/>
      <c r="F32" s="179">
        <v>0</v>
      </c>
      <c r="G32" s="180"/>
      <c r="H32" s="181">
        <f>ROUNDDOWN(F32/3,0)</f>
        <v>0</v>
      </c>
      <c r="I32" s="182"/>
      <c r="J32" s="183" t="s">
        <v>48</v>
      </c>
      <c r="K32" s="184"/>
      <c r="L32" s="183" t="s">
        <v>12</v>
      </c>
      <c r="M32" s="184"/>
      <c r="N32" s="183">
        <f>+H32</f>
        <v>0</v>
      </c>
      <c r="O32" s="184"/>
      <c r="P32" s="10"/>
      <c r="Q32" s="63"/>
      <c r="R32" s="63"/>
      <c r="S32" s="63"/>
      <c r="T32" s="63"/>
    </row>
    <row r="33" spans="1:16" ht="50.25" customHeight="1" thickBot="1" x14ac:dyDescent="0.45">
      <c r="A33" s="163" t="s">
        <v>50</v>
      </c>
      <c r="B33" s="164"/>
      <c r="C33" s="165"/>
      <c r="D33" s="166" t="s">
        <v>51</v>
      </c>
      <c r="E33" s="167"/>
      <c r="F33" s="168">
        <v>0</v>
      </c>
      <c r="G33" s="169"/>
      <c r="H33" s="170">
        <f>ROUNDDOWN(F33/3,0)</f>
        <v>0</v>
      </c>
      <c r="I33" s="171"/>
      <c r="J33" s="152" t="s">
        <v>48</v>
      </c>
      <c r="K33" s="153"/>
      <c r="L33" s="152" t="s">
        <v>12</v>
      </c>
      <c r="M33" s="153"/>
      <c r="N33" s="152">
        <f>+H33</f>
        <v>0</v>
      </c>
      <c r="O33" s="153"/>
      <c r="P33" s="10"/>
    </row>
    <row r="34" spans="1:16" ht="24" customHeight="1" thickTop="1" thickBot="1" x14ac:dyDescent="0.45">
      <c r="A34" s="154" t="s">
        <v>5</v>
      </c>
      <c r="B34" s="155"/>
      <c r="C34" s="156"/>
      <c r="D34" s="157"/>
      <c r="E34" s="158"/>
      <c r="F34" s="159"/>
      <c r="G34" s="160"/>
      <c r="H34" s="161">
        <f>SUM(H30:I33)</f>
        <v>0</v>
      </c>
      <c r="I34" s="162"/>
      <c r="J34" s="161">
        <f t="shared" ref="J34" si="6">SUM(J30:K33)</f>
        <v>0</v>
      </c>
      <c r="K34" s="162"/>
      <c r="L34" s="161">
        <f t="shared" ref="L34" si="7">SUM(L30:M33)</f>
        <v>0</v>
      </c>
      <c r="M34" s="162"/>
      <c r="N34" s="161">
        <f t="shared" ref="N34" si="8">SUM(N30:O33)</f>
        <v>0</v>
      </c>
      <c r="O34" s="162"/>
      <c r="P34" s="10"/>
    </row>
    <row r="35" spans="1:16" ht="30.75" customHeight="1" thickTop="1" x14ac:dyDescent="0.4">
      <c r="A35" s="143" t="s">
        <v>14</v>
      </c>
      <c r="B35" s="144"/>
      <c r="C35" s="145"/>
      <c r="D35" s="146"/>
      <c r="E35" s="147"/>
      <c r="F35" s="148">
        <v>0</v>
      </c>
      <c r="G35" s="149"/>
      <c r="H35" s="150"/>
      <c r="I35" s="151"/>
      <c r="J35" s="130"/>
      <c r="K35" s="131"/>
      <c r="L35" s="130"/>
      <c r="M35" s="131"/>
      <c r="N35" s="130"/>
      <c r="O35" s="131"/>
      <c r="P35" s="11"/>
    </row>
    <row r="36" spans="1:16" ht="49.5" customHeight="1" x14ac:dyDescent="0.4">
      <c r="A36" s="132" t="s">
        <v>52</v>
      </c>
      <c r="B36" s="133"/>
      <c r="C36" s="134"/>
      <c r="D36" s="135"/>
      <c r="E36" s="136"/>
      <c r="F36" s="137">
        <v>0</v>
      </c>
      <c r="G36" s="138"/>
      <c r="H36" s="139"/>
      <c r="I36" s="140"/>
      <c r="J36" s="141"/>
      <c r="K36" s="142"/>
      <c r="L36" s="141"/>
      <c r="M36" s="142"/>
      <c r="N36" s="141"/>
      <c r="O36" s="142"/>
      <c r="P36" s="11"/>
    </row>
    <row r="37" spans="1:16" s="32" customFormat="1" ht="15.75" x14ac:dyDescent="0.4">
      <c r="A37" s="124" t="s">
        <v>53</v>
      </c>
      <c r="B37" s="124"/>
      <c r="C37" s="124"/>
      <c r="D37" s="124"/>
      <c r="E37" s="124"/>
      <c r="F37" s="124"/>
      <c r="G37" s="124"/>
      <c r="H37" s="124"/>
      <c r="I37" s="124"/>
      <c r="J37" s="124"/>
      <c r="K37" s="124"/>
      <c r="L37" s="124"/>
      <c r="M37" s="124"/>
      <c r="N37" s="124"/>
      <c r="O37" s="124"/>
      <c r="P37" s="40"/>
    </row>
    <row r="38" spans="1:16" s="32" customFormat="1" ht="26.25" customHeight="1" x14ac:dyDescent="0.4">
      <c r="A38" s="125" t="s">
        <v>54</v>
      </c>
      <c r="B38" s="125"/>
      <c r="C38" s="125"/>
      <c r="D38" s="125"/>
      <c r="E38" s="125"/>
      <c r="F38" s="125"/>
      <c r="G38" s="125"/>
      <c r="H38" s="125"/>
      <c r="I38" s="125"/>
      <c r="J38" s="125"/>
      <c r="K38" s="125"/>
      <c r="L38" s="125"/>
      <c r="M38" s="125"/>
      <c r="N38" s="125"/>
      <c r="O38" s="125"/>
      <c r="P38" s="40"/>
    </row>
    <row r="39" spans="1:16" s="32" customFormat="1" ht="15.75" x14ac:dyDescent="0.4">
      <c r="A39" s="125" t="s">
        <v>55</v>
      </c>
      <c r="B39" s="125"/>
      <c r="C39" s="125"/>
      <c r="D39" s="125"/>
      <c r="E39" s="125"/>
      <c r="F39" s="125"/>
      <c r="G39" s="125"/>
      <c r="H39" s="125"/>
      <c r="I39" s="125"/>
      <c r="J39" s="125"/>
      <c r="K39" s="125"/>
      <c r="L39" s="125"/>
      <c r="M39" s="125"/>
      <c r="N39" s="125"/>
      <c r="O39" s="125"/>
      <c r="P39" s="40"/>
    </row>
    <row r="40" spans="1:16" s="32" customFormat="1" ht="15.75" x14ac:dyDescent="0.4">
      <c r="A40" s="125" t="s">
        <v>56</v>
      </c>
      <c r="B40" s="125"/>
      <c r="C40" s="125"/>
      <c r="D40" s="125"/>
      <c r="E40" s="125"/>
      <c r="F40" s="125"/>
      <c r="G40" s="125"/>
      <c r="H40" s="125"/>
      <c r="I40" s="125"/>
      <c r="J40" s="125"/>
      <c r="K40" s="125"/>
      <c r="L40" s="125"/>
      <c r="M40" s="125"/>
      <c r="N40" s="125"/>
      <c r="O40" s="125"/>
      <c r="P40" s="40"/>
    </row>
    <row r="41" spans="1:16" x14ac:dyDescent="0.4">
      <c r="A41" s="53" t="s">
        <v>57</v>
      </c>
      <c r="B41" s="49"/>
      <c r="C41" s="49"/>
      <c r="D41" s="49"/>
      <c r="E41" s="49"/>
      <c r="F41" s="49"/>
      <c r="G41" s="49"/>
      <c r="H41" s="49"/>
      <c r="I41" s="49"/>
      <c r="J41" s="49"/>
      <c r="K41" s="49"/>
      <c r="L41" s="49"/>
      <c r="M41" s="49"/>
      <c r="N41" s="49"/>
      <c r="O41" s="49"/>
    </row>
    <row r="42" spans="1:16" x14ac:dyDescent="0.4">
      <c r="A42" s="53"/>
      <c r="B42" s="49"/>
      <c r="C42" s="49" t="s">
        <v>58</v>
      </c>
      <c r="D42" s="49"/>
      <c r="E42" s="49"/>
      <c r="F42" s="49" t="s">
        <v>59</v>
      </c>
      <c r="G42" s="49"/>
      <c r="H42" s="49"/>
      <c r="I42" s="49" t="s">
        <v>60</v>
      </c>
      <c r="J42" s="49"/>
      <c r="K42" s="49"/>
      <c r="L42" s="49"/>
      <c r="M42" s="49"/>
      <c r="N42" s="49"/>
      <c r="O42" s="49"/>
    </row>
    <row r="43" spans="1:16" x14ac:dyDescent="0.4">
      <c r="A43" s="53"/>
      <c r="B43" s="49"/>
      <c r="C43" s="126">
        <f>+N24</f>
        <v>0</v>
      </c>
      <c r="D43" s="127"/>
      <c r="E43" s="50" t="s">
        <v>61</v>
      </c>
      <c r="F43" s="126">
        <f>+N25+N26+N27+N28+N29</f>
        <v>0</v>
      </c>
      <c r="G43" s="127"/>
      <c r="H43" s="50" t="s">
        <v>61</v>
      </c>
      <c r="I43" s="128">
        <f>+F31+F32+F33</f>
        <v>0</v>
      </c>
      <c r="J43" s="128"/>
      <c r="K43" s="58"/>
      <c r="L43" s="49" t="s">
        <v>62</v>
      </c>
      <c r="M43" s="129">
        <f>+C43+F43+I43</f>
        <v>0</v>
      </c>
      <c r="N43" s="129"/>
      <c r="O43" s="129"/>
      <c r="P43" s="41"/>
    </row>
    <row r="44" spans="1:16" x14ac:dyDescent="0.4">
      <c r="A44" s="3" t="s">
        <v>15</v>
      </c>
    </row>
    <row r="45" spans="1:16" x14ac:dyDescent="0.4">
      <c r="A45" s="114" t="s">
        <v>16</v>
      </c>
      <c r="B45" s="115"/>
      <c r="C45" s="116"/>
      <c r="D45" s="27" t="s">
        <v>17</v>
      </c>
      <c r="E45" s="27" t="s">
        <v>18</v>
      </c>
      <c r="F45" s="27" t="s">
        <v>19</v>
      </c>
      <c r="G45" s="27" t="s">
        <v>20</v>
      </c>
      <c r="H45" s="27" t="s">
        <v>21</v>
      </c>
      <c r="I45" s="27" t="s">
        <v>22</v>
      </c>
      <c r="J45" s="27" t="s">
        <v>75</v>
      </c>
      <c r="K45" s="27" t="s">
        <v>76</v>
      </c>
      <c r="L45" s="27" t="s">
        <v>77</v>
      </c>
      <c r="M45" s="27" t="s">
        <v>23</v>
      </c>
      <c r="N45" s="27" t="s">
        <v>24</v>
      </c>
      <c r="O45" s="27" t="s">
        <v>25</v>
      </c>
      <c r="P45" s="12"/>
    </row>
    <row r="46" spans="1:16" ht="24" customHeight="1" x14ac:dyDescent="0.4">
      <c r="A46" s="105" t="s">
        <v>26</v>
      </c>
      <c r="B46" s="106"/>
      <c r="C46" s="107"/>
      <c r="D46" s="28"/>
      <c r="E46" s="28"/>
      <c r="F46" s="28"/>
      <c r="G46" s="28"/>
      <c r="H46" s="28"/>
      <c r="I46" s="28"/>
      <c r="J46" s="28"/>
      <c r="K46" s="28"/>
      <c r="L46" s="28"/>
      <c r="M46" s="28"/>
      <c r="N46" s="28"/>
      <c r="O46" s="28"/>
      <c r="P46" s="13"/>
    </row>
    <row r="47" spans="1:16" ht="19.5" customHeight="1" x14ac:dyDescent="0.4">
      <c r="A47" s="117"/>
      <c r="B47" s="118"/>
      <c r="C47" s="119"/>
      <c r="D47" s="29"/>
      <c r="E47" s="29"/>
      <c r="F47" s="29"/>
      <c r="G47" s="29"/>
      <c r="H47" s="29"/>
      <c r="I47" s="29"/>
      <c r="J47" s="29"/>
      <c r="K47" s="29"/>
      <c r="L47" s="29"/>
      <c r="M47" s="29"/>
      <c r="N47" s="29"/>
      <c r="O47" s="29"/>
      <c r="P47" s="13"/>
    </row>
    <row r="48" spans="1:16" ht="23.25" customHeight="1" x14ac:dyDescent="0.4">
      <c r="A48" s="98"/>
      <c r="B48" s="120"/>
      <c r="C48" s="121"/>
      <c r="D48" s="30"/>
      <c r="E48" s="30"/>
      <c r="F48" s="30"/>
      <c r="G48" s="30"/>
      <c r="H48" s="30"/>
      <c r="I48" s="30"/>
      <c r="J48" s="30"/>
      <c r="K48" s="30"/>
      <c r="L48" s="30"/>
      <c r="M48" s="30"/>
      <c r="N48" s="30"/>
      <c r="O48" s="30"/>
      <c r="P48" s="13"/>
    </row>
    <row r="49" spans="1:16" ht="21" customHeight="1" x14ac:dyDescent="0.4">
      <c r="A49" s="105" t="s">
        <v>27</v>
      </c>
      <c r="B49" s="106"/>
      <c r="C49" s="107"/>
      <c r="D49" s="28"/>
      <c r="E49" s="28"/>
      <c r="F49" s="28"/>
      <c r="G49" s="28"/>
      <c r="H49" s="28"/>
      <c r="I49" s="28"/>
      <c r="J49" s="28"/>
      <c r="K49" s="28"/>
      <c r="L49" s="28"/>
      <c r="M49" s="28"/>
      <c r="N49" s="28"/>
      <c r="O49" s="28"/>
      <c r="P49" s="13"/>
    </row>
    <row r="50" spans="1:16" ht="24.75" customHeight="1" x14ac:dyDescent="0.4">
      <c r="A50" s="117"/>
      <c r="B50" s="122" t="s">
        <v>28</v>
      </c>
      <c r="C50" s="123"/>
      <c r="D50" s="29"/>
      <c r="E50" s="29"/>
      <c r="F50" s="29"/>
      <c r="G50" s="29"/>
      <c r="H50" s="29"/>
      <c r="I50" s="29"/>
      <c r="J50" s="29"/>
      <c r="K50" s="29"/>
      <c r="L50" s="29"/>
      <c r="M50" s="29"/>
      <c r="N50" s="29"/>
      <c r="O50" s="29"/>
      <c r="P50" s="13"/>
    </row>
    <row r="51" spans="1:16" ht="22.5" customHeight="1" x14ac:dyDescent="0.4">
      <c r="A51" s="97"/>
      <c r="B51" s="101"/>
      <c r="C51" s="102"/>
      <c r="D51" s="29"/>
      <c r="E51" s="29"/>
      <c r="F51" s="29"/>
      <c r="G51" s="29"/>
      <c r="H51" s="29"/>
      <c r="I51" s="29"/>
      <c r="J51" s="29"/>
      <c r="K51" s="29"/>
      <c r="L51" s="29"/>
      <c r="M51" s="29"/>
      <c r="N51" s="29"/>
      <c r="O51" s="29"/>
      <c r="P51" s="13"/>
    </row>
    <row r="52" spans="1:16" ht="23.25" customHeight="1" x14ac:dyDescent="0.4">
      <c r="A52" s="98"/>
      <c r="B52" s="103"/>
      <c r="C52" s="104"/>
      <c r="D52" s="30"/>
      <c r="E52" s="30"/>
      <c r="F52" s="30"/>
      <c r="G52" s="30"/>
      <c r="H52" s="30"/>
      <c r="I52" s="30"/>
      <c r="J52" s="30"/>
      <c r="K52" s="30"/>
      <c r="L52" s="30"/>
      <c r="M52" s="30"/>
      <c r="N52" s="30"/>
      <c r="O52" s="30"/>
      <c r="P52" s="13"/>
    </row>
    <row r="53" spans="1:16" ht="26.25" customHeight="1" x14ac:dyDescent="0.4">
      <c r="A53" s="96"/>
      <c r="B53" s="99" t="s">
        <v>63</v>
      </c>
      <c r="C53" s="100"/>
      <c r="D53" s="28"/>
      <c r="E53" s="28"/>
      <c r="F53" s="28"/>
      <c r="G53" s="28"/>
      <c r="H53" s="28"/>
      <c r="I53" s="28"/>
      <c r="J53" s="28"/>
      <c r="K53" s="28"/>
      <c r="L53" s="28"/>
      <c r="M53" s="28"/>
      <c r="N53" s="28"/>
      <c r="O53" s="28"/>
      <c r="P53" s="13"/>
    </row>
    <row r="54" spans="1:16" ht="24.75" customHeight="1" x14ac:dyDescent="0.4">
      <c r="A54" s="97"/>
      <c r="B54" s="101"/>
      <c r="C54" s="102"/>
      <c r="D54" s="29"/>
      <c r="E54" s="29"/>
      <c r="F54" s="29"/>
      <c r="G54" s="29"/>
      <c r="H54" s="29"/>
      <c r="I54" s="29"/>
      <c r="J54" s="29"/>
      <c r="K54" s="29"/>
      <c r="L54" s="29"/>
      <c r="M54" s="29"/>
      <c r="N54" s="29"/>
      <c r="O54" s="29"/>
      <c r="P54" s="13"/>
    </row>
    <row r="55" spans="1:16" ht="23.25" customHeight="1" x14ac:dyDescent="0.4">
      <c r="A55" s="98"/>
      <c r="B55" s="103"/>
      <c r="C55" s="104"/>
      <c r="D55" s="30"/>
      <c r="E55" s="30"/>
      <c r="F55" s="30"/>
      <c r="G55" s="30"/>
      <c r="H55" s="30"/>
      <c r="I55" s="30"/>
      <c r="J55" s="30"/>
      <c r="K55" s="30"/>
      <c r="L55" s="30"/>
      <c r="M55" s="30"/>
      <c r="N55" s="30"/>
      <c r="O55" s="30"/>
      <c r="P55" s="13"/>
    </row>
    <row r="56" spans="1:16" ht="25.5" customHeight="1" x14ac:dyDescent="0.4">
      <c r="A56" s="96"/>
      <c r="B56" s="99" t="s">
        <v>29</v>
      </c>
      <c r="C56" s="100"/>
      <c r="D56" s="28"/>
      <c r="E56" s="28"/>
      <c r="F56" s="28"/>
      <c r="G56" s="28"/>
      <c r="H56" s="28"/>
      <c r="I56" s="28"/>
      <c r="J56" s="28"/>
      <c r="K56" s="28"/>
      <c r="L56" s="28"/>
      <c r="M56" s="28"/>
      <c r="N56" s="28"/>
      <c r="O56" s="28"/>
      <c r="P56" s="13"/>
    </row>
    <row r="57" spans="1:16" ht="18.75" customHeight="1" x14ac:dyDescent="0.4">
      <c r="A57" s="97"/>
      <c r="B57" s="101"/>
      <c r="C57" s="102"/>
      <c r="D57" s="29"/>
      <c r="E57" s="29"/>
      <c r="F57" s="29"/>
      <c r="G57" s="29"/>
      <c r="H57" s="29"/>
      <c r="I57" s="29"/>
      <c r="J57" s="29"/>
      <c r="K57" s="29"/>
      <c r="L57" s="29"/>
      <c r="M57" s="29"/>
      <c r="N57" s="29"/>
      <c r="O57" s="29"/>
      <c r="P57" s="13"/>
    </row>
    <row r="58" spans="1:16" ht="20.25" customHeight="1" x14ac:dyDescent="0.4">
      <c r="A58" s="98"/>
      <c r="B58" s="103"/>
      <c r="C58" s="104"/>
      <c r="D58" s="30"/>
      <c r="E58" s="30"/>
      <c r="F58" s="30"/>
      <c r="G58" s="30"/>
      <c r="H58" s="30"/>
      <c r="I58" s="30"/>
      <c r="J58" s="30"/>
      <c r="K58" s="30"/>
      <c r="L58" s="30"/>
      <c r="M58" s="30"/>
      <c r="N58" s="30"/>
      <c r="O58" s="30"/>
      <c r="P58" s="13"/>
    </row>
    <row r="59" spans="1:16" ht="23.25" customHeight="1" x14ac:dyDescent="0.4">
      <c r="A59" s="96"/>
      <c r="B59" s="99" t="s">
        <v>64</v>
      </c>
      <c r="C59" s="100"/>
      <c r="D59" s="28"/>
      <c r="E59" s="28"/>
      <c r="F59" s="28"/>
      <c r="G59" s="28"/>
      <c r="H59" s="28"/>
      <c r="I59" s="28"/>
      <c r="J59" s="28"/>
      <c r="K59" s="28"/>
      <c r="L59" s="28"/>
      <c r="M59" s="28"/>
      <c r="N59" s="28"/>
      <c r="O59" s="28"/>
      <c r="P59" s="13"/>
    </row>
    <row r="60" spans="1:16" ht="27" customHeight="1" x14ac:dyDescent="0.4">
      <c r="A60" s="97"/>
      <c r="B60" s="101"/>
      <c r="C60" s="102"/>
      <c r="D60" s="29"/>
      <c r="E60" s="29"/>
      <c r="F60" s="29"/>
      <c r="G60" s="29"/>
      <c r="H60" s="29"/>
      <c r="I60" s="29"/>
      <c r="J60" s="29"/>
      <c r="K60" s="29"/>
      <c r="L60" s="29"/>
      <c r="M60" s="29"/>
      <c r="N60" s="29"/>
      <c r="O60" s="29"/>
      <c r="P60" s="13"/>
    </row>
    <row r="61" spans="1:16" ht="22.5" customHeight="1" x14ac:dyDescent="0.4">
      <c r="A61" s="98"/>
      <c r="B61" s="103"/>
      <c r="C61" s="104"/>
      <c r="D61" s="30"/>
      <c r="E61" s="30"/>
      <c r="F61" s="30"/>
      <c r="G61" s="30"/>
      <c r="H61" s="30"/>
      <c r="I61" s="30"/>
      <c r="J61" s="30"/>
      <c r="K61" s="30"/>
      <c r="L61" s="30"/>
      <c r="M61" s="30"/>
      <c r="N61" s="30"/>
      <c r="O61" s="30"/>
      <c r="P61" s="13"/>
    </row>
    <row r="62" spans="1:16" ht="26.25" customHeight="1" x14ac:dyDescent="0.4">
      <c r="A62" s="96"/>
      <c r="B62" s="99" t="s">
        <v>65</v>
      </c>
      <c r="C62" s="100"/>
      <c r="D62" s="28"/>
      <c r="E62" s="28"/>
      <c r="F62" s="28"/>
      <c r="G62" s="28"/>
      <c r="H62" s="28"/>
      <c r="I62" s="28"/>
      <c r="J62" s="28"/>
      <c r="K62" s="28"/>
      <c r="L62" s="28"/>
      <c r="M62" s="28"/>
      <c r="N62" s="28"/>
      <c r="O62" s="28"/>
      <c r="P62" s="13"/>
    </row>
    <row r="63" spans="1:16" ht="21.75" customHeight="1" x14ac:dyDescent="0.4">
      <c r="A63" s="97"/>
      <c r="B63" s="101"/>
      <c r="C63" s="102"/>
      <c r="D63" s="29"/>
      <c r="E63" s="29"/>
      <c r="F63" s="29"/>
      <c r="G63" s="29"/>
      <c r="H63" s="29"/>
      <c r="I63" s="29"/>
      <c r="J63" s="29"/>
      <c r="K63" s="29"/>
      <c r="L63" s="29"/>
      <c r="M63" s="29"/>
      <c r="N63" s="29"/>
      <c r="O63" s="29"/>
      <c r="P63" s="13"/>
    </row>
    <row r="64" spans="1:16" ht="18.75" customHeight="1" x14ac:dyDescent="0.4">
      <c r="A64" s="98"/>
      <c r="B64" s="103"/>
      <c r="C64" s="104"/>
      <c r="D64" s="30"/>
      <c r="E64" s="30"/>
      <c r="F64" s="30"/>
      <c r="G64" s="30"/>
      <c r="H64" s="30"/>
      <c r="I64" s="30"/>
      <c r="J64" s="30"/>
      <c r="K64" s="30"/>
      <c r="L64" s="30"/>
      <c r="M64" s="30"/>
      <c r="N64" s="30"/>
      <c r="O64" s="30"/>
      <c r="P64" s="13"/>
    </row>
    <row r="65" spans="1:16" ht="30" customHeight="1" x14ac:dyDescent="0.4">
      <c r="A65" s="105" t="s">
        <v>66</v>
      </c>
      <c r="B65" s="106"/>
      <c r="C65" s="107"/>
      <c r="D65" s="28"/>
      <c r="E65" s="28"/>
      <c r="F65" s="28"/>
      <c r="G65" s="28"/>
      <c r="H65" s="28"/>
      <c r="I65" s="28"/>
      <c r="J65" s="28"/>
      <c r="K65" s="28"/>
      <c r="L65" s="28"/>
      <c r="M65" s="28"/>
      <c r="N65" s="28"/>
      <c r="O65" s="28"/>
      <c r="P65" s="13"/>
    </row>
    <row r="66" spans="1:16" ht="30" customHeight="1" x14ac:dyDescent="0.4">
      <c r="A66" s="31"/>
      <c r="B66" s="108"/>
      <c r="C66" s="109"/>
      <c r="D66" s="30"/>
      <c r="E66" s="30"/>
      <c r="F66" s="30"/>
      <c r="G66" s="30"/>
      <c r="H66" s="30"/>
      <c r="I66" s="30"/>
      <c r="J66" s="30"/>
      <c r="K66" s="30"/>
      <c r="L66" s="30"/>
      <c r="M66" s="30"/>
      <c r="N66" s="30"/>
      <c r="O66" s="30"/>
      <c r="P66" s="13"/>
    </row>
    <row r="68" spans="1:16" ht="7.5" customHeight="1" x14ac:dyDescent="0.4"/>
    <row r="69" spans="1:16" x14ac:dyDescent="0.4">
      <c r="A69" s="92" t="s">
        <v>67</v>
      </c>
      <c r="B69" s="92"/>
      <c r="C69" s="92"/>
      <c r="D69" s="92"/>
      <c r="E69" s="92"/>
      <c r="F69" s="92"/>
      <c r="G69" s="92"/>
      <c r="H69" s="92"/>
      <c r="I69" s="92"/>
      <c r="J69" s="92"/>
      <c r="K69" s="92"/>
      <c r="L69" s="92"/>
      <c r="M69" s="92"/>
      <c r="N69" s="92"/>
      <c r="O69" s="92"/>
      <c r="P69" s="37"/>
    </row>
    <row r="70" spans="1:16" ht="25.5" customHeight="1" x14ac:dyDescent="0.4">
      <c r="A70" s="110" t="s">
        <v>30</v>
      </c>
      <c r="B70" s="111"/>
      <c r="C70" s="112"/>
      <c r="D70" s="110" t="s">
        <v>31</v>
      </c>
      <c r="E70" s="111"/>
      <c r="F70" s="111"/>
      <c r="G70" s="111"/>
      <c r="H70" s="111"/>
      <c r="I70" s="111"/>
      <c r="J70" s="111"/>
      <c r="K70" s="111"/>
      <c r="L70" s="112"/>
      <c r="M70" s="113" t="s">
        <v>32</v>
      </c>
      <c r="N70" s="113"/>
      <c r="O70" s="113"/>
      <c r="P70" s="14"/>
    </row>
    <row r="71" spans="1:16" ht="45" customHeight="1" x14ac:dyDescent="0.4">
      <c r="A71" s="84"/>
      <c r="B71" s="85"/>
      <c r="C71" s="86"/>
      <c r="D71" s="87"/>
      <c r="E71" s="88"/>
      <c r="F71" s="88"/>
      <c r="G71" s="88"/>
      <c r="H71" s="88"/>
      <c r="I71" s="88"/>
      <c r="J71" s="88"/>
      <c r="K71" s="88"/>
      <c r="L71" s="89"/>
      <c r="M71" s="90"/>
      <c r="N71" s="91"/>
      <c r="O71" s="46" t="s">
        <v>33</v>
      </c>
      <c r="P71" s="15"/>
    </row>
    <row r="72" spans="1:16" s="32" customFormat="1" ht="15.75" x14ac:dyDescent="0.4">
      <c r="A72" s="81" t="s">
        <v>68</v>
      </c>
      <c r="B72" s="81"/>
      <c r="C72" s="81"/>
      <c r="D72" s="81"/>
      <c r="E72" s="81"/>
      <c r="F72" s="81"/>
      <c r="G72" s="81"/>
      <c r="H72" s="81"/>
      <c r="I72" s="81"/>
      <c r="J72" s="81"/>
      <c r="K72" s="81"/>
      <c r="L72" s="81"/>
      <c r="M72" s="81"/>
      <c r="N72" s="81"/>
      <c r="O72" s="81"/>
      <c r="P72" s="44"/>
    </row>
    <row r="73" spans="1:16" x14ac:dyDescent="0.4">
      <c r="A73" s="37"/>
      <c r="B73" s="37"/>
      <c r="C73" s="37"/>
      <c r="D73" s="37"/>
      <c r="E73" s="37"/>
      <c r="F73" s="37"/>
      <c r="G73" s="37"/>
      <c r="H73" s="37"/>
      <c r="I73" s="37"/>
      <c r="J73" s="37"/>
      <c r="K73" s="37"/>
      <c r="L73" s="37"/>
      <c r="M73" s="37"/>
      <c r="N73" s="37"/>
      <c r="O73" s="37"/>
      <c r="P73" s="44"/>
    </row>
    <row r="74" spans="1:16" x14ac:dyDescent="0.4">
      <c r="A74" s="92" t="s">
        <v>69</v>
      </c>
      <c r="B74" s="92"/>
      <c r="C74" s="92"/>
      <c r="D74" s="92"/>
      <c r="E74" s="92"/>
      <c r="F74" s="92"/>
      <c r="G74" s="92"/>
      <c r="H74" s="92"/>
      <c r="I74" s="92"/>
      <c r="J74" s="92"/>
      <c r="K74" s="92"/>
      <c r="L74" s="92"/>
      <c r="M74" s="92"/>
      <c r="N74" s="92"/>
      <c r="O74" s="92"/>
      <c r="P74" s="37"/>
    </row>
    <row r="75" spans="1:16" ht="19.5" customHeight="1" x14ac:dyDescent="0.4">
      <c r="B75" s="20" t="s">
        <v>70</v>
      </c>
      <c r="C75" s="21"/>
      <c r="D75" s="21"/>
      <c r="E75" s="21"/>
      <c r="F75" s="21"/>
      <c r="G75" s="21"/>
      <c r="H75" s="21"/>
      <c r="I75" s="21"/>
      <c r="J75" s="21"/>
      <c r="K75" s="21"/>
      <c r="L75" s="21"/>
      <c r="M75" s="21"/>
      <c r="N75" s="21"/>
      <c r="O75" s="22"/>
      <c r="P75" s="16"/>
    </row>
    <row r="76" spans="1:16" s="7" customFormat="1" ht="45" customHeight="1" x14ac:dyDescent="0.4">
      <c r="A76" s="23"/>
      <c r="B76" s="93"/>
      <c r="C76" s="94"/>
      <c r="D76" s="94"/>
      <c r="E76" s="94"/>
      <c r="F76" s="94"/>
      <c r="G76" s="94"/>
      <c r="H76" s="94"/>
      <c r="I76" s="94"/>
      <c r="J76" s="94"/>
      <c r="K76" s="94"/>
      <c r="L76" s="94"/>
      <c r="M76" s="94"/>
      <c r="N76" s="94"/>
      <c r="O76" s="95"/>
      <c r="P76" s="34"/>
    </row>
    <row r="77" spans="1:16" s="7" customFormat="1" x14ac:dyDescent="0.4">
      <c r="A77" s="23"/>
      <c r="B77" s="24" t="s">
        <v>71</v>
      </c>
      <c r="C77" s="25"/>
      <c r="D77" s="25"/>
      <c r="E77" s="25"/>
      <c r="F77" s="25"/>
      <c r="G77" s="25"/>
      <c r="H77" s="25"/>
      <c r="I77" s="25"/>
      <c r="J77" s="25"/>
      <c r="K77" s="25"/>
      <c r="L77" s="25"/>
      <c r="M77" s="25"/>
      <c r="N77" s="25"/>
      <c r="O77" s="26"/>
      <c r="P77" s="17"/>
    </row>
    <row r="78" spans="1:16" s="7" customFormat="1" ht="90" customHeight="1" x14ac:dyDescent="0.4">
      <c r="A78" s="23"/>
      <c r="B78" s="77"/>
      <c r="C78" s="78"/>
      <c r="D78" s="78"/>
      <c r="E78" s="78"/>
      <c r="F78" s="78"/>
      <c r="G78" s="78"/>
      <c r="H78" s="78"/>
      <c r="I78" s="78"/>
      <c r="J78" s="78"/>
      <c r="K78" s="78"/>
      <c r="L78" s="78"/>
      <c r="M78" s="78"/>
      <c r="N78" s="78"/>
      <c r="O78" s="79"/>
      <c r="P78" s="34"/>
    </row>
    <row r="79" spans="1:16" s="32" customFormat="1" ht="15.75" x14ac:dyDescent="0.4">
      <c r="A79" s="4"/>
      <c r="B79" s="80" t="s">
        <v>72</v>
      </c>
      <c r="C79" s="81"/>
      <c r="D79" s="81"/>
      <c r="E79" s="81"/>
      <c r="F79" s="81"/>
      <c r="G79" s="81"/>
      <c r="H79" s="81"/>
      <c r="I79" s="81"/>
      <c r="J79" s="81"/>
      <c r="K79" s="81"/>
      <c r="L79" s="81"/>
      <c r="M79" s="81"/>
      <c r="N79" s="81"/>
      <c r="O79" s="81"/>
      <c r="P79" s="35"/>
    </row>
    <row r="80" spans="1:16" s="32" customFormat="1" ht="15.75" x14ac:dyDescent="0.4">
      <c r="A80" s="82" t="s">
        <v>34</v>
      </c>
      <c r="B80" s="82"/>
      <c r="C80" s="82"/>
      <c r="D80" s="82"/>
      <c r="E80" s="82"/>
      <c r="F80" s="82"/>
      <c r="G80" s="82"/>
      <c r="H80" s="82"/>
      <c r="I80" s="82"/>
      <c r="J80" s="82"/>
      <c r="K80" s="82"/>
      <c r="L80" s="82"/>
      <c r="M80" s="82"/>
      <c r="N80" s="82"/>
      <c r="O80" s="82"/>
      <c r="P80" s="44"/>
    </row>
    <row r="81" spans="1:16" s="32" customFormat="1" ht="15.75" x14ac:dyDescent="0.4">
      <c r="A81" s="83" t="s">
        <v>94</v>
      </c>
      <c r="B81" s="83"/>
      <c r="C81" s="83"/>
      <c r="D81" s="83"/>
      <c r="E81" s="83"/>
      <c r="F81" s="83"/>
      <c r="G81" s="83"/>
      <c r="H81" s="83"/>
      <c r="I81" s="83"/>
      <c r="J81" s="83"/>
      <c r="K81" s="83"/>
      <c r="L81" s="83"/>
      <c r="M81" s="83"/>
      <c r="N81" s="83"/>
      <c r="O81" s="83"/>
      <c r="P81" s="45"/>
    </row>
    <row r="82" spans="1:16" s="32" customFormat="1" ht="23.25" customHeight="1" x14ac:dyDescent="0.4">
      <c r="A82" s="83"/>
      <c r="B82" s="83"/>
      <c r="C82" s="83"/>
      <c r="D82" s="83"/>
      <c r="E82" s="83"/>
      <c r="F82" s="83"/>
      <c r="G82" s="83"/>
      <c r="H82" s="83"/>
      <c r="I82" s="83"/>
      <c r="J82" s="83"/>
      <c r="K82" s="83"/>
      <c r="L82" s="83"/>
      <c r="M82" s="83"/>
      <c r="N82" s="83"/>
      <c r="O82" s="83"/>
      <c r="P82" s="36"/>
    </row>
  </sheetData>
  <sheetProtection formatCells="0" formatColumns="0" formatRows="0"/>
  <mergeCells count="147">
    <mergeCell ref="A13:O13"/>
    <mergeCell ref="A14:O14"/>
    <mergeCell ref="A16:O16"/>
    <mergeCell ref="A18:O18"/>
    <mergeCell ref="A20:B20"/>
    <mergeCell ref="C20:E20"/>
    <mergeCell ref="H20:J20"/>
    <mergeCell ref="L20:O20"/>
    <mergeCell ref="A5:D5"/>
    <mergeCell ref="A6:D6"/>
    <mergeCell ref="K8:O8"/>
    <mergeCell ref="K9:N9"/>
    <mergeCell ref="D12:M12"/>
    <mergeCell ref="J25:K25"/>
    <mergeCell ref="L25:M25"/>
    <mergeCell ref="N23:O23"/>
    <mergeCell ref="A24:C24"/>
    <mergeCell ref="D24:E24"/>
    <mergeCell ref="F24:G24"/>
    <mergeCell ref="H24:I24"/>
    <mergeCell ref="J24:K24"/>
    <mergeCell ref="L24:M24"/>
    <mergeCell ref="N24:O24"/>
    <mergeCell ref="A23:C23"/>
    <mergeCell ref="D23:E23"/>
    <mergeCell ref="F23:G23"/>
    <mergeCell ref="H23:I23"/>
    <mergeCell ref="J23:K23"/>
    <mergeCell ref="L23:M23"/>
    <mergeCell ref="N27:O27"/>
    <mergeCell ref="A28:C28"/>
    <mergeCell ref="D28:E28"/>
    <mergeCell ref="F28:G28"/>
    <mergeCell ref="H28:I28"/>
    <mergeCell ref="J28:K28"/>
    <mergeCell ref="L28:M28"/>
    <mergeCell ref="N28:O28"/>
    <mergeCell ref="A27:C27"/>
    <mergeCell ref="F27:G27"/>
    <mergeCell ref="H27:I27"/>
    <mergeCell ref="J27:K27"/>
    <mergeCell ref="L27:M27"/>
    <mergeCell ref="D25:E27"/>
    <mergeCell ref="N25:O25"/>
    <mergeCell ref="A26:C26"/>
    <mergeCell ref="F26:G26"/>
    <mergeCell ref="H26:I26"/>
    <mergeCell ref="J26:K26"/>
    <mergeCell ref="L26:M26"/>
    <mergeCell ref="N26:O26"/>
    <mergeCell ref="A25:C25"/>
    <mergeCell ref="F25:G25"/>
    <mergeCell ref="H25:I25"/>
    <mergeCell ref="N29:O29"/>
    <mergeCell ref="A30:C30"/>
    <mergeCell ref="D30:E30"/>
    <mergeCell ref="F30:G30"/>
    <mergeCell ref="H30:I30"/>
    <mergeCell ref="J30:K30"/>
    <mergeCell ref="L30:M30"/>
    <mergeCell ref="N30:O30"/>
    <mergeCell ref="A29:C29"/>
    <mergeCell ref="D29:E29"/>
    <mergeCell ref="F29:G29"/>
    <mergeCell ref="H29:I29"/>
    <mergeCell ref="J29:K29"/>
    <mergeCell ref="L29:M29"/>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N33:O33"/>
    <mergeCell ref="A34:C34"/>
    <mergeCell ref="D34:E34"/>
    <mergeCell ref="F34:G34"/>
    <mergeCell ref="H34:I34"/>
    <mergeCell ref="J34:K34"/>
    <mergeCell ref="L34:M34"/>
    <mergeCell ref="N34:O34"/>
    <mergeCell ref="A33:C33"/>
    <mergeCell ref="D33:E33"/>
    <mergeCell ref="F33:G33"/>
    <mergeCell ref="H33:I33"/>
    <mergeCell ref="J33:K33"/>
    <mergeCell ref="L33:M33"/>
    <mergeCell ref="N35:O35"/>
    <mergeCell ref="A36:C36"/>
    <mergeCell ref="D36:E36"/>
    <mergeCell ref="F36:G36"/>
    <mergeCell ref="H36:I36"/>
    <mergeCell ref="J36:K36"/>
    <mergeCell ref="L36:M36"/>
    <mergeCell ref="N36:O36"/>
    <mergeCell ref="A35:C35"/>
    <mergeCell ref="D35:E35"/>
    <mergeCell ref="F35:G35"/>
    <mergeCell ref="H35:I35"/>
    <mergeCell ref="J35:K35"/>
    <mergeCell ref="L35:M35"/>
    <mergeCell ref="A45:C45"/>
    <mergeCell ref="A46:C46"/>
    <mergeCell ref="A47:C48"/>
    <mergeCell ref="A49:C49"/>
    <mergeCell ref="A50:A52"/>
    <mergeCell ref="B50:C52"/>
    <mergeCell ref="A37:O37"/>
    <mergeCell ref="A38:O38"/>
    <mergeCell ref="A39:O39"/>
    <mergeCell ref="A40:O40"/>
    <mergeCell ref="C43:D43"/>
    <mergeCell ref="F43:G43"/>
    <mergeCell ref="I43:J43"/>
    <mergeCell ref="M43:O43"/>
    <mergeCell ref="A62:A64"/>
    <mergeCell ref="B62:C64"/>
    <mergeCell ref="A65:C65"/>
    <mergeCell ref="B66:C66"/>
    <mergeCell ref="A69:O69"/>
    <mergeCell ref="A70:C70"/>
    <mergeCell ref="D70:L70"/>
    <mergeCell ref="M70:O70"/>
    <mergeCell ref="A53:A55"/>
    <mergeCell ref="B53:C55"/>
    <mergeCell ref="A56:A58"/>
    <mergeCell ref="B56:C58"/>
    <mergeCell ref="A59:A61"/>
    <mergeCell ref="B59:C61"/>
    <mergeCell ref="B78:O78"/>
    <mergeCell ref="B79:O79"/>
    <mergeCell ref="A80:O80"/>
    <mergeCell ref="A81:O82"/>
    <mergeCell ref="A71:C71"/>
    <mergeCell ref="D71:L71"/>
    <mergeCell ref="M71:N71"/>
    <mergeCell ref="A72:O72"/>
    <mergeCell ref="A74:O74"/>
    <mergeCell ref="B76:O76"/>
  </mergeCells>
  <phoneticPr fontId="3"/>
  <conditionalFormatting sqref="A14:O14 A16:O16 A18:O18 C20:E20 H20:J20 L20:O20">
    <cfRule type="containsBlanks" dxfId="5" priority="7">
      <formula>LEN(TRIM(A14))=0</formula>
    </cfRule>
  </conditionalFormatting>
  <conditionalFormatting sqref="K10 K9:N9 K8:O8">
    <cfRule type="containsBlanks" dxfId="4" priority="6">
      <formula>LEN(TRIM(K8))=0</formula>
    </cfRule>
  </conditionalFormatting>
  <conditionalFormatting sqref="J3 L3 N3">
    <cfRule type="containsBlanks" dxfId="3" priority="5">
      <formula>LEN(TRIM(J3))=0</formula>
    </cfRule>
  </conditionalFormatting>
  <conditionalFormatting sqref="F35:G36">
    <cfRule type="containsBlanks" priority="4">
      <formula>LEN(TRIM(F35))=0</formula>
    </cfRule>
  </conditionalFormatting>
  <conditionalFormatting sqref="A71:N71 B76:O76 B78:O78">
    <cfRule type="containsBlanks" dxfId="2" priority="3">
      <formula>LEN(TRIM(A71))=0</formula>
    </cfRule>
  </conditionalFormatting>
  <conditionalFormatting sqref="C12">
    <cfRule type="containsBlanks" dxfId="1" priority="2">
      <formula>LEN(TRIM(C12))=0</formula>
    </cfRule>
  </conditionalFormatting>
  <conditionalFormatting sqref="F35:G36 F25:G29 F31:G33">
    <cfRule type="cellIs" dxfId="0" priority="1" operator="equal">
      <formula>0</formula>
    </cfRule>
  </conditionalFormatting>
  <dataValidations count="1">
    <dataValidation type="list" allowBlank="1" showInputMessage="1" showErrorMessage="1" sqref="K10" xr:uid="{00000000-0002-0000-0000-000000000000}">
      <formula1>Q5:Q7</formula1>
    </dataValidation>
  </dataValidations>
  <printOptions horizontalCentered="1"/>
  <pageMargins left="0.70866141732283472" right="0.27559055118110237" top="0.55118110236220474" bottom="0.55118110236220474" header="0.31496062992125984" footer="0.31496062992125984"/>
  <pageSetup paperSize="9" scale="75" orientation="portrait" blackAndWhite="1" r:id="rId1"/>
  <rowBreaks count="1" manualBreakCount="1">
    <brk id="43"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変更後ロック</vt:lpstr>
      <vt:lpstr>変更後ロック!Print_Area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Nagasaki-forest</dc:creator>
  <cp:lastModifiedBy>Nagasaki-forest</cp:lastModifiedBy>
  <cp:lastPrinted>2021-06-11T04:19:37Z</cp:lastPrinted>
  <dcterms:created xsi:type="dcterms:W3CDTF">2021-04-05T07:53:57Z</dcterms:created>
  <dcterms:modified xsi:type="dcterms:W3CDTF">2022-04-08T01:30:44Z</dcterms:modified>
</cp:coreProperties>
</file>